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icGUYOT\Desktop\"/>
    </mc:Choice>
  </mc:AlternateContent>
  <xr:revisionPtr revIDLastSave="0" documentId="13_ncr:1_{2F0D5609-AEFD-473D-B2CD-11A19D956A0E}" xr6:coauthVersionLast="47" xr6:coauthVersionMax="47" xr10:uidLastSave="{00000000-0000-0000-0000-000000000000}"/>
  <bookViews>
    <workbookView xWindow="28680" yWindow="-120" windowWidth="29040" windowHeight="15840" activeTab="3" xr2:uid="{37CF9285-0E20-4DB0-AF55-2B69F7841364}"/>
  </bookViews>
  <sheets>
    <sheet name="UG_Garonne_IRR" sheetId="10" r:id="rId1"/>
    <sheet name="UG_AEP" sheetId="8" r:id="rId2"/>
    <sheet name="UG_Garonne_IND" sheetId="9" r:id="rId3"/>
    <sheet name="DEPT_IRR" sheetId="6" r:id="rId4"/>
    <sheet name="DEPT_IND" sheetId="5" r:id="rId5"/>
    <sheet name="DEPT_AEP" sheetId="4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75" i="4" l="1"/>
  <c r="W286" i="4"/>
  <c r="A24" i="10" l="1"/>
  <c r="A22" i="10"/>
  <c r="A21" i="10"/>
  <c r="A19" i="10"/>
  <c r="A18" i="10"/>
  <c r="A12" i="10"/>
  <c r="A11" i="10"/>
  <c r="G10" i="10"/>
  <c r="A10" i="10"/>
  <c r="A9" i="10"/>
  <c r="A8" i="10"/>
  <c r="A7" i="10"/>
  <c r="A6" i="10"/>
  <c r="A5" i="10"/>
  <c r="A31" i="10" l="1"/>
  <c r="G7" i="10"/>
  <c r="A34" i="10"/>
  <c r="G22" i="10"/>
  <c r="J22" i="10" s="1"/>
  <c r="A30" i="10"/>
  <c r="A33" i="10"/>
  <c r="A36" i="10"/>
  <c r="G6" i="10"/>
  <c r="J10" i="10"/>
  <c r="A17" i="10"/>
  <c r="A20" i="10"/>
  <c r="A23" i="10"/>
  <c r="G8" i="10"/>
  <c r="J8" i="10" s="1"/>
  <c r="G11" i="10"/>
  <c r="J11" i="10" s="1"/>
  <c r="J6" i="10" l="1"/>
  <c r="G21" i="10"/>
  <c r="J21" i="10" s="1"/>
  <c r="G19" i="10"/>
  <c r="J19" i="10" s="1"/>
  <c r="G18" i="10"/>
  <c r="J18" i="10" s="1"/>
  <c r="G5" i="10"/>
  <c r="J7" i="10"/>
  <c r="G36" i="10"/>
  <c r="J36" i="10" s="1"/>
  <c r="A48" i="10"/>
  <c r="G33" i="10"/>
  <c r="J33" i="10" s="1"/>
  <c r="A45" i="10"/>
  <c r="G24" i="10"/>
  <c r="J24" i="10" s="1"/>
  <c r="A35" i="10"/>
  <c r="G20" i="10"/>
  <c r="A32" i="10"/>
  <c r="A42" i="10"/>
  <c r="A43" i="10"/>
  <c r="A29" i="10"/>
  <c r="A46" i="10"/>
  <c r="G34" i="10"/>
  <c r="J34" i="10" s="1"/>
  <c r="G12" i="10"/>
  <c r="J12" i="10" s="1"/>
  <c r="G9" i="10"/>
  <c r="J9" i="10" s="1"/>
  <c r="G17" i="10" l="1"/>
  <c r="G23" i="10"/>
  <c r="J23" i="10" s="1"/>
  <c r="G31" i="10"/>
  <c r="J31" i="10" s="1"/>
  <c r="G45" i="10"/>
  <c r="J45" i="10" s="1"/>
  <c r="A57" i="10"/>
  <c r="A44" i="10"/>
  <c r="J5" i="10"/>
  <c r="J13" i="10" s="1"/>
  <c r="G13" i="10"/>
  <c r="G35" i="10"/>
  <c r="A47" i="10"/>
  <c r="J20" i="10"/>
  <c r="A58" i="10"/>
  <c r="A55" i="10"/>
  <c r="G42" i="10"/>
  <c r="J42" i="10" s="1"/>
  <c r="A54" i="10"/>
  <c r="A41" i="10"/>
  <c r="G30" i="10"/>
  <c r="J30" i="10" s="1"/>
  <c r="A60" i="10"/>
  <c r="G48" i="10"/>
  <c r="J48" i="10" s="1"/>
  <c r="A53" i="10" l="1"/>
  <c r="A67" i="10"/>
  <c r="J35" i="10"/>
  <c r="G43" i="10"/>
  <c r="J43" i="10" s="1"/>
  <c r="G29" i="10"/>
  <c r="A59" i="10"/>
  <c r="G47" i="10"/>
  <c r="A69" i="10"/>
  <c r="A66" i="10"/>
  <c r="G54" i="10"/>
  <c r="J54" i="10" s="1"/>
  <c r="A72" i="10"/>
  <c r="A70" i="10"/>
  <c r="G46" i="10"/>
  <c r="J46" i="10" s="1"/>
  <c r="G44" i="10"/>
  <c r="A56" i="10"/>
  <c r="G25" i="10"/>
  <c r="J17" i="10"/>
  <c r="J25" i="10" s="1"/>
  <c r="G32" i="10"/>
  <c r="J32" i="10" s="1"/>
  <c r="G55" i="10" l="1"/>
  <c r="J55" i="10" s="1"/>
  <c r="A79" i="10"/>
  <c r="A82" i="10"/>
  <c r="G70" i="10"/>
  <c r="J70" i="10" s="1"/>
  <c r="G58" i="10"/>
  <c r="J58" i="10" s="1"/>
  <c r="G66" i="10"/>
  <c r="J66" i="10" s="1"/>
  <c r="A78" i="10"/>
  <c r="A71" i="10"/>
  <c r="A68" i="10"/>
  <c r="G57" i="10"/>
  <c r="J57" i="10" s="1"/>
  <c r="J29" i="10"/>
  <c r="J37" i="10" s="1"/>
  <c r="G37" i="10"/>
  <c r="A65" i="10"/>
  <c r="J47" i="10"/>
  <c r="G41" i="10"/>
  <c r="J44" i="10"/>
  <c r="A84" i="10"/>
  <c r="G69" i="10"/>
  <c r="A81" i="10"/>
  <c r="G60" i="10"/>
  <c r="J60" i="10" s="1"/>
  <c r="J69" i="10" l="1"/>
  <c r="G49" i="10"/>
  <c r="J41" i="10"/>
  <c r="J49" i="10" s="1"/>
  <c r="G56" i="10"/>
  <c r="J56" i="10" s="1"/>
  <c r="A83" i="10"/>
  <c r="G78" i="10"/>
  <c r="A90" i="10"/>
  <c r="A93" i="10"/>
  <c r="G67" i="10"/>
  <c r="J67" i="10" s="1"/>
  <c r="A94" i="10"/>
  <c r="G84" i="10"/>
  <c r="J84" i="10" s="1"/>
  <c r="A96" i="10"/>
  <c r="A80" i="10"/>
  <c r="G79" i="10"/>
  <c r="J79" i="10" s="1"/>
  <c r="A91" i="10"/>
  <c r="G53" i="10"/>
  <c r="G59" i="10"/>
  <c r="J59" i="10" s="1"/>
  <c r="G72" i="10"/>
  <c r="J72" i="10" s="1"/>
  <c r="A77" i="10"/>
  <c r="A108" i="10" l="1"/>
  <c r="G96" i="10"/>
  <c r="J96" i="10" s="1"/>
  <c r="G81" i="10"/>
  <c r="J81" i="10" s="1"/>
  <c r="A105" i="10"/>
  <c r="A95" i="10"/>
  <c r="A89" i="10"/>
  <c r="A106" i="10"/>
  <c r="G71" i="10"/>
  <c r="J71" i="10" s="1"/>
  <c r="G65" i="10"/>
  <c r="G82" i="10"/>
  <c r="J82" i="10" s="1"/>
  <c r="A102" i="10"/>
  <c r="J78" i="10"/>
  <c r="A103" i="10"/>
  <c r="G91" i="10"/>
  <c r="J91" i="10" s="1"/>
  <c r="G61" i="10"/>
  <c r="J53" i="10"/>
  <c r="J61" i="10" s="1"/>
  <c r="A92" i="10"/>
  <c r="G68" i="10"/>
  <c r="J68" i="10" s="1"/>
  <c r="A117" i="10" l="1"/>
  <c r="G105" i="10"/>
  <c r="J105" i="10" s="1"/>
  <c r="J65" i="10"/>
  <c r="J73" i="10" s="1"/>
  <c r="G73" i="10"/>
  <c r="A101" i="10"/>
  <c r="G77" i="10"/>
  <c r="A115" i="10"/>
  <c r="G94" i="10"/>
  <c r="J94" i="10" s="1"/>
  <c r="G90" i="10"/>
  <c r="J90" i="10" s="1"/>
  <c r="G108" i="10"/>
  <c r="A120" i="10"/>
  <c r="G92" i="10"/>
  <c r="J92" i="10" s="1"/>
  <c r="A104" i="10"/>
  <c r="G80" i="10"/>
  <c r="J80" i="10" s="1"/>
  <c r="A114" i="10"/>
  <c r="G102" i="10"/>
  <c r="J102" i="10" s="1"/>
  <c r="G95" i="10"/>
  <c r="J95" i="10" s="1"/>
  <c r="A107" i="10"/>
  <c r="G83" i="10"/>
  <c r="J83" i="10" s="1"/>
  <c r="A118" i="10"/>
  <c r="G106" i="10"/>
  <c r="J106" i="10" s="1"/>
  <c r="G93" i="10"/>
  <c r="J93" i="10" s="1"/>
  <c r="G103" i="10" l="1"/>
  <c r="J103" i="10" s="1"/>
  <c r="A132" i="10"/>
  <c r="G104" i="10"/>
  <c r="J104" i="10" s="1"/>
  <c r="A116" i="10"/>
  <c r="A126" i="10"/>
  <c r="J108" i="10"/>
  <c r="A127" i="10"/>
  <c r="G117" i="10"/>
  <c r="J117" i="10" s="1"/>
  <c r="A129" i="10"/>
  <c r="G89" i="10"/>
  <c r="G85" i="10"/>
  <c r="J77" i="10"/>
  <c r="J85" i="10" s="1"/>
  <c r="G118" i="10"/>
  <c r="A130" i="10"/>
  <c r="A119" i="10"/>
  <c r="A113" i="10"/>
  <c r="G97" i="10" l="1"/>
  <c r="J89" i="10"/>
  <c r="J97" i="10" s="1"/>
  <c r="G115" i="10"/>
  <c r="J115" i="10" s="1"/>
  <c r="A141" i="10"/>
  <c r="A138" i="10"/>
  <c r="A144" i="10"/>
  <c r="G132" i="10"/>
  <c r="J132" i="10" s="1"/>
  <c r="G127" i="10"/>
  <c r="J127" i="10" s="1"/>
  <c r="A139" i="10"/>
  <c r="G114" i="10"/>
  <c r="J114" i="10" s="1"/>
  <c r="G120" i="10"/>
  <c r="J120" i="10" s="1"/>
  <c r="A125" i="10"/>
  <c r="J118" i="10"/>
  <c r="G101" i="10"/>
  <c r="A142" i="10"/>
  <c r="A131" i="10"/>
  <c r="G107" i="10"/>
  <c r="J107" i="10" s="1"/>
  <c r="G116" i="10"/>
  <c r="A128" i="10"/>
  <c r="A137" i="10" l="1"/>
  <c r="G113" i="10"/>
  <c r="G129" i="10"/>
  <c r="J129" i="10" s="1"/>
  <c r="A156" i="10"/>
  <c r="A151" i="10"/>
  <c r="A153" i="10"/>
  <c r="G141" i="10"/>
  <c r="J141" i="10" s="1"/>
  <c r="G128" i="10"/>
  <c r="J128" i="10" s="1"/>
  <c r="A140" i="10"/>
  <c r="G130" i="10"/>
  <c r="J130" i="10" s="1"/>
  <c r="A150" i="10"/>
  <c r="J116" i="10"/>
  <c r="G142" i="10"/>
  <c r="J142" i="10" s="1"/>
  <c r="A154" i="10"/>
  <c r="G131" i="10"/>
  <c r="J131" i="10" s="1"/>
  <c r="A143" i="10"/>
  <c r="J101" i="10"/>
  <c r="J109" i="10" s="1"/>
  <c r="G109" i="10"/>
  <c r="G126" i="10"/>
  <c r="J126" i="10" s="1"/>
  <c r="G119" i="10"/>
  <c r="J119" i="10" s="1"/>
  <c r="A168" i="10" l="1"/>
  <c r="G143" i="10"/>
  <c r="J143" i="10" s="1"/>
  <c r="A155" i="10"/>
  <c r="G151" i="10"/>
  <c r="A163" i="10"/>
  <c r="J113" i="10"/>
  <c r="J121" i="10" s="1"/>
  <c r="G121" i="10"/>
  <c r="G138" i="10"/>
  <c r="J138" i="10" s="1"/>
  <c r="G139" i="10"/>
  <c r="J139" i="10" s="1"/>
  <c r="A149" i="10"/>
  <c r="G125" i="10"/>
  <c r="G144" i="10"/>
  <c r="J144" i="10" s="1"/>
  <c r="A162" i="10"/>
  <c r="A166" i="10"/>
  <c r="A152" i="10"/>
  <c r="A165" i="10"/>
  <c r="A174" i="10" l="1"/>
  <c r="G166" i="10"/>
  <c r="J166" i="10" s="1"/>
  <c r="A178" i="10"/>
  <c r="G155" i="10"/>
  <c r="J155" i="10" s="1"/>
  <c r="A167" i="10"/>
  <c r="G154" i="10"/>
  <c r="J154" i="10" s="1"/>
  <c r="G153" i="10"/>
  <c r="J153" i="10" s="1"/>
  <c r="G133" i="10"/>
  <c r="J125" i="10"/>
  <c r="J133" i="10" s="1"/>
  <c r="G165" i="10"/>
  <c r="J165" i="10" s="1"/>
  <c r="A177" i="10"/>
  <c r="A164" i="10"/>
  <c r="G156" i="10"/>
  <c r="J156" i="10" s="1"/>
  <c r="G140" i="10"/>
  <c r="J140" i="10" s="1"/>
  <c r="G150" i="10"/>
  <c r="J150" i="10" s="1"/>
  <c r="A161" i="10"/>
  <c r="G163" i="10"/>
  <c r="J163" i="10" s="1"/>
  <c r="A175" i="10"/>
  <c r="G137" i="10"/>
  <c r="J151" i="10"/>
  <c r="A180" i="10"/>
  <c r="A176" i="10" l="1"/>
  <c r="G152" i="10"/>
  <c r="J152" i="10" s="1"/>
  <c r="A192" i="10"/>
  <c r="G168" i="10"/>
  <c r="J168" i="10" s="1"/>
  <c r="A173" i="10"/>
  <c r="G149" i="10"/>
  <c r="A179" i="10"/>
  <c r="G178" i="10"/>
  <c r="A190" i="10"/>
  <c r="G145" i="10"/>
  <c r="J137" i="10"/>
  <c r="J145" i="10" s="1"/>
  <c r="A186" i="10"/>
  <c r="A187" i="10"/>
  <c r="A189" i="10"/>
  <c r="G162" i="10"/>
  <c r="J162" i="10" s="1"/>
  <c r="G187" i="10" l="1"/>
  <c r="J187" i="10" s="1"/>
  <c r="A199" i="10"/>
  <c r="G175" i="10"/>
  <c r="J175" i="10" s="1"/>
  <c r="J178" i="10"/>
  <c r="G180" i="10"/>
  <c r="J180" i="10" s="1"/>
  <c r="G157" i="10"/>
  <c r="J149" i="10"/>
  <c r="J157" i="10" s="1"/>
  <c r="A185" i="10"/>
  <c r="G190" i="10"/>
  <c r="J190" i="10" s="1"/>
  <c r="A202" i="10"/>
  <c r="A204" i="10"/>
  <c r="G161" i="10"/>
  <c r="A188" i="10"/>
  <c r="G176" i="10"/>
  <c r="G179" i="10"/>
  <c r="A191" i="10"/>
  <c r="G164" i="10"/>
  <c r="J164" i="10" s="1"/>
  <c r="G189" i="10"/>
  <c r="J189" i="10" s="1"/>
  <c r="A201" i="10"/>
  <c r="G186" i="10"/>
  <c r="A198" i="10"/>
  <c r="G177" i="10"/>
  <c r="J177" i="10" s="1"/>
  <c r="G174" i="10"/>
  <c r="J174" i="10" s="1"/>
  <c r="G167" i="10"/>
  <c r="J167" i="10" s="1"/>
  <c r="G202" i="10" l="1"/>
  <c r="J202" i="10" s="1"/>
  <c r="A214" i="10"/>
  <c r="G198" i="10"/>
  <c r="J198" i="10" s="1"/>
  <c r="A210" i="10"/>
  <c r="A203" i="10"/>
  <c r="J186" i="10"/>
  <c r="J179" i="10"/>
  <c r="G169" i="10"/>
  <c r="J161" i="10"/>
  <c r="J169" i="10" s="1"/>
  <c r="G199" i="10"/>
  <c r="J199" i="10" s="1"/>
  <c r="A211" i="10"/>
  <c r="A197" i="10"/>
  <c r="G173" i="10"/>
  <c r="G201" i="10"/>
  <c r="J201" i="10" s="1"/>
  <c r="A213" i="10"/>
  <c r="G204" i="10"/>
  <c r="J204" i="10" s="1"/>
  <c r="A216" i="10"/>
  <c r="J176" i="10"/>
  <c r="G192" i="10"/>
  <c r="J192" i="10" s="1"/>
  <c r="A200" i="10"/>
  <c r="G188" i="10"/>
  <c r="J188" i="10" s="1"/>
  <c r="G185" i="10" l="1"/>
  <c r="G191" i="10"/>
  <c r="J191" i="10" s="1"/>
  <c r="A209" i="10"/>
  <c r="A212" i="10"/>
  <c r="A215" i="10"/>
  <c r="G181" i="10"/>
  <c r="J173" i="10"/>
  <c r="J181" i="10" s="1"/>
  <c r="G210" i="10" l="1"/>
  <c r="G200" i="10"/>
  <c r="J200" i="10" s="1"/>
  <c r="G214" i="10"/>
  <c r="G211" i="10"/>
  <c r="G193" i="10"/>
  <c r="J185" i="10"/>
  <c r="J193" i="10" s="1"/>
  <c r="G216" i="10"/>
  <c r="G197" i="10"/>
  <c r="G203" i="10"/>
  <c r="J203" i="10" s="1"/>
  <c r="G213" i="10"/>
  <c r="G212" i="10" l="1"/>
  <c r="J213" i="10"/>
  <c r="J225" i="10" s="1"/>
  <c r="G225" i="10"/>
  <c r="J211" i="10"/>
  <c r="J223" i="10" s="1"/>
  <c r="G223" i="10"/>
  <c r="G205" i="10"/>
  <c r="J197" i="10"/>
  <c r="J205" i="10" s="1"/>
  <c r="G209" i="10"/>
  <c r="G226" i="10"/>
  <c r="J214" i="10"/>
  <c r="J226" i="10" s="1"/>
  <c r="G228" i="10"/>
  <c r="J216" i="10"/>
  <c r="J228" i="10" s="1"/>
  <c r="G222" i="10"/>
  <c r="J210" i="10"/>
  <c r="J222" i="10" s="1"/>
  <c r="G215" i="10"/>
  <c r="G224" i="10" l="1"/>
  <c r="J212" i="10"/>
  <c r="J224" i="10" s="1"/>
  <c r="G217" i="10"/>
  <c r="J209" i="10"/>
  <c r="G221" i="10"/>
  <c r="G227" i="10"/>
  <c r="J215" i="10"/>
  <c r="J227" i="10" s="1"/>
  <c r="G229" i="10" l="1"/>
  <c r="J217" i="10"/>
  <c r="J221" i="10"/>
  <c r="J229" i="10" s="1"/>
  <c r="A24" i="9" l="1"/>
  <c r="A36" i="9" s="1"/>
  <c r="A22" i="9"/>
  <c r="P18" i="9"/>
  <c r="W18" i="9" s="1"/>
  <c r="A18" i="9"/>
  <c r="A12" i="9"/>
  <c r="P11" i="9"/>
  <c r="W11" i="9" s="1"/>
  <c r="O11" i="9"/>
  <c r="V11" i="9" s="1"/>
  <c r="A11" i="9"/>
  <c r="A23" i="9" s="1"/>
  <c r="M10" i="9"/>
  <c r="T10" i="9" s="1"/>
  <c r="L10" i="9"/>
  <c r="S10" i="9" s="1"/>
  <c r="A10" i="9"/>
  <c r="L9" i="9"/>
  <c r="S9" i="9" s="1"/>
  <c r="A9" i="9"/>
  <c r="A8" i="9"/>
  <c r="O7" i="9"/>
  <c r="V7" i="9" s="1"/>
  <c r="A7" i="9"/>
  <c r="P7" i="9" s="1"/>
  <c r="W7" i="9" s="1"/>
  <c r="A6" i="9"/>
  <c r="O6" i="9" s="1"/>
  <c r="V6" i="9" s="1"/>
  <c r="A5" i="9"/>
  <c r="A17" i="9" s="1"/>
  <c r="A29" i="9" s="1"/>
  <c r="K1" i="9"/>
  <c r="K12" i="9" s="1"/>
  <c r="R12" i="9" l="1"/>
  <c r="O18" i="9"/>
  <c r="V18" i="9" s="1"/>
  <c r="L22" i="9"/>
  <c r="S22" i="9" s="1"/>
  <c r="P22" i="9"/>
  <c r="W22" i="9" s="1"/>
  <c r="O22" i="9"/>
  <c r="V22" i="9" s="1"/>
  <c r="A34" i="9"/>
  <c r="M22" i="9"/>
  <c r="T22" i="9" s="1"/>
  <c r="M6" i="9"/>
  <c r="T6" i="9" s="1"/>
  <c r="A21" i="9"/>
  <c r="P9" i="9"/>
  <c r="W9" i="9" s="1"/>
  <c r="O9" i="9"/>
  <c r="V9" i="9" s="1"/>
  <c r="M9" i="9"/>
  <c r="T9" i="9" s="1"/>
  <c r="O10" i="9"/>
  <c r="V10" i="9" s="1"/>
  <c r="K5" i="9"/>
  <c r="P10" i="9"/>
  <c r="W10" i="9" s="1"/>
  <c r="G6" i="9"/>
  <c r="J6" i="9" s="1"/>
  <c r="O12" i="9"/>
  <c r="V12" i="9" s="1"/>
  <c r="K29" i="9"/>
  <c r="M7" i="9"/>
  <c r="T7" i="9" s="1"/>
  <c r="O5" i="9"/>
  <c r="K6" i="9"/>
  <c r="P6" i="9"/>
  <c r="W6" i="9" s="1"/>
  <c r="P12" i="9"/>
  <c r="W12" i="9" s="1"/>
  <c r="M23" i="9"/>
  <c r="T23" i="9" s="1"/>
  <c r="G10" i="9"/>
  <c r="J10" i="9" s="1"/>
  <c r="M12" i="9"/>
  <c r="T12" i="9" s="1"/>
  <c r="K23" i="9"/>
  <c r="P5" i="9"/>
  <c r="A20" i="9"/>
  <c r="P8" i="9"/>
  <c r="W8" i="9" s="1"/>
  <c r="O8" i="9"/>
  <c r="V8" i="9" s="1"/>
  <c r="M8" i="9"/>
  <c r="T8" i="9" s="1"/>
  <c r="L8" i="9"/>
  <c r="S8" i="9" s="1"/>
  <c r="L36" i="9"/>
  <c r="S36" i="9" s="1"/>
  <c r="P36" i="9"/>
  <c r="W36" i="9" s="1"/>
  <c r="A48" i="9"/>
  <c r="O36" i="9"/>
  <c r="V36" i="9" s="1"/>
  <c r="M36" i="9"/>
  <c r="T36" i="9" s="1"/>
  <c r="K11" i="9"/>
  <c r="L17" i="9"/>
  <c r="K10" i="9"/>
  <c r="L18" i="9"/>
  <c r="S18" i="9" s="1"/>
  <c r="O29" i="9"/>
  <c r="G17" i="9"/>
  <c r="P29" i="9"/>
  <c r="A19" i="9"/>
  <c r="A41" i="9"/>
  <c r="L7" i="9"/>
  <c r="S7" i="9" s="1"/>
  <c r="G23" i="9"/>
  <c r="L6" i="9"/>
  <c r="S6" i="9" s="1"/>
  <c r="A35" i="9"/>
  <c r="O23" i="9"/>
  <c r="V23" i="9" s="1"/>
  <c r="L12" i="9"/>
  <c r="S12" i="9" s="1"/>
  <c r="K17" i="9"/>
  <c r="L23" i="9"/>
  <c r="S23" i="9" s="1"/>
  <c r="P24" i="9"/>
  <c r="W24" i="9" s="1"/>
  <c r="L24" i="9"/>
  <c r="S24" i="9" s="1"/>
  <c r="M17" i="9"/>
  <c r="P23" i="9"/>
  <c r="W23" i="9" s="1"/>
  <c r="M24" i="9"/>
  <c r="T24" i="9" s="1"/>
  <c r="A30" i="9"/>
  <c r="M11" i="9"/>
  <c r="T11" i="9" s="1"/>
  <c r="M18" i="9"/>
  <c r="T18" i="9" s="1"/>
  <c r="O24" i="9"/>
  <c r="V24" i="9" s="1"/>
  <c r="L29" i="9" l="1"/>
  <c r="G29" i="9"/>
  <c r="J17" i="9"/>
  <c r="K36" i="9"/>
  <c r="G36" i="9"/>
  <c r="J36" i="9" s="1"/>
  <c r="R29" i="9"/>
  <c r="V29" i="9"/>
  <c r="K18" i="9"/>
  <c r="G18" i="9"/>
  <c r="J18" i="9" s="1"/>
  <c r="T17" i="9"/>
  <c r="J23" i="9"/>
  <c r="R10" i="9"/>
  <c r="U10" i="9" s="1"/>
  <c r="X10" i="9" s="1"/>
  <c r="N10" i="9"/>
  <c r="Q10" i="9" s="1"/>
  <c r="K9" i="9"/>
  <c r="G9" i="9"/>
  <c r="J9" i="9" s="1"/>
  <c r="K22" i="9"/>
  <c r="G22" i="9"/>
  <c r="J22" i="9" s="1"/>
  <c r="L11" i="9"/>
  <c r="S11" i="9" s="1"/>
  <c r="G11" i="9"/>
  <c r="J11" i="9" s="1"/>
  <c r="P17" i="9"/>
  <c r="S17" i="9"/>
  <c r="A46" i="9"/>
  <c r="O34" i="9"/>
  <c r="V34" i="9" s="1"/>
  <c r="P34" i="9"/>
  <c r="W34" i="9" s="1"/>
  <c r="M34" i="9"/>
  <c r="T34" i="9" s="1"/>
  <c r="L34" i="9"/>
  <c r="S34" i="9" s="1"/>
  <c r="K8" i="9"/>
  <c r="G8" i="9"/>
  <c r="J8" i="9" s="1"/>
  <c r="M29" i="9"/>
  <c r="N29" i="9" s="1"/>
  <c r="L5" i="9"/>
  <c r="G12" i="9"/>
  <c r="J12" i="9" s="1"/>
  <c r="R5" i="9"/>
  <c r="N5" i="9"/>
  <c r="G24" i="9"/>
  <c r="J24" i="9" s="1"/>
  <c r="K24" i="9"/>
  <c r="A53" i="9"/>
  <c r="R11" i="9"/>
  <c r="P20" i="9"/>
  <c r="W20" i="9" s="1"/>
  <c r="A32" i="9"/>
  <c r="O20" i="9"/>
  <c r="V20" i="9" s="1"/>
  <c r="L20" i="9"/>
  <c r="S20" i="9" s="1"/>
  <c r="M20" i="9"/>
  <c r="T20" i="9" s="1"/>
  <c r="N6" i="9"/>
  <c r="Q6" i="9" s="1"/>
  <c r="R6" i="9"/>
  <c r="U6" i="9" s="1"/>
  <c r="X6" i="9" s="1"/>
  <c r="A31" i="9"/>
  <c r="P19" i="9"/>
  <c r="W19" i="9" s="1"/>
  <c r="O19" i="9"/>
  <c r="V19" i="9" s="1"/>
  <c r="M19" i="9"/>
  <c r="T19" i="9" s="1"/>
  <c r="W5" i="9"/>
  <c r="W13" i="9" s="1"/>
  <c r="P13" i="9"/>
  <c r="O13" i="9"/>
  <c r="V5" i="9"/>
  <c r="V13" i="9" s="1"/>
  <c r="O17" i="9"/>
  <c r="N23" i="9"/>
  <c r="Q23" i="9" s="1"/>
  <c r="R23" i="9"/>
  <c r="U23" i="9" s="1"/>
  <c r="X23" i="9" s="1"/>
  <c r="P35" i="9"/>
  <c r="W35" i="9" s="1"/>
  <c r="A47" i="9"/>
  <c r="O35" i="9"/>
  <c r="V35" i="9" s="1"/>
  <c r="M35" i="9"/>
  <c r="T35" i="9" s="1"/>
  <c r="L35" i="9"/>
  <c r="S35" i="9" s="1"/>
  <c r="M5" i="9"/>
  <c r="G7" i="9"/>
  <c r="J7" i="9" s="1"/>
  <c r="K7" i="9"/>
  <c r="P48" i="9"/>
  <c r="W48" i="9" s="1"/>
  <c r="M48" i="9"/>
  <c r="T48" i="9" s="1"/>
  <c r="L48" i="9"/>
  <c r="S48" i="9" s="1"/>
  <c r="O48" i="9"/>
  <c r="V48" i="9" s="1"/>
  <c r="A60" i="9"/>
  <c r="N12" i="9"/>
  <c r="Q12" i="9" s="1"/>
  <c r="L30" i="9"/>
  <c r="S30" i="9" s="1"/>
  <c r="M30" i="9"/>
  <c r="T30" i="9" s="1"/>
  <c r="A42" i="9"/>
  <c r="N17" i="9"/>
  <c r="R17" i="9"/>
  <c r="W29" i="9"/>
  <c r="G5" i="9"/>
  <c r="P21" i="9"/>
  <c r="W21" i="9" s="1"/>
  <c r="O21" i="9"/>
  <c r="V21" i="9" s="1"/>
  <c r="M21" i="9"/>
  <c r="T21" i="9" s="1"/>
  <c r="L21" i="9"/>
  <c r="S21" i="9" s="1"/>
  <c r="A33" i="9"/>
  <c r="U12" i="9"/>
  <c r="X12" i="9" s="1"/>
  <c r="K13" i="9" l="1"/>
  <c r="N11" i="9"/>
  <c r="Q11" i="9" s="1"/>
  <c r="U11" i="9"/>
  <c r="X11" i="9" s="1"/>
  <c r="M60" i="9"/>
  <c r="T60" i="9" s="1"/>
  <c r="P60" i="9"/>
  <c r="W60" i="9" s="1"/>
  <c r="O60" i="9"/>
  <c r="V60" i="9" s="1"/>
  <c r="L60" i="9"/>
  <c r="S60" i="9" s="1"/>
  <c r="A72" i="9"/>
  <c r="K19" i="9"/>
  <c r="G19" i="9"/>
  <c r="P32" i="9"/>
  <c r="W32" i="9" s="1"/>
  <c r="A44" i="9"/>
  <c r="O32" i="9"/>
  <c r="V32" i="9" s="1"/>
  <c r="M32" i="9"/>
  <c r="T32" i="9" s="1"/>
  <c r="L32" i="9"/>
  <c r="S32" i="9" s="1"/>
  <c r="Q5" i="9"/>
  <c r="N22" i="9"/>
  <c r="Q22" i="9" s="1"/>
  <c r="R22" i="9"/>
  <c r="U22" i="9" s="1"/>
  <c r="X22" i="9" s="1"/>
  <c r="U17" i="9"/>
  <c r="K48" i="9"/>
  <c r="G48" i="9"/>
  <c r="J48" i="9" s="1"/>
  <c r="P47" i="9"/>
  <c r="W47" i="9" s="1"/>
  <c r="L47" i="9"/>
  <c r="S47" i="9" s="1"/>
  <c r="O47" i="9"/>
  <c r="V47" i="9" s="1"/>
  <c r="M47" i="9"/>
  <c r="T47" i="9" s="1"/>
  <c r="A59" i="9"/>
  <c r="N9" i="9"/>
  <c r="Q9" i="9" s="1"/>
  <c r="R9" i="9"/>
  <c r="U9" i="9" s="1"/>
  <c r="X9" i="9" s="1"/>
  <c r="A58" i="9"/>
  <c r="O46" i="9"/>
  <c r="V46" i="9" s="1"/>
  <c r="L46" i="9"/>
  <c r="S46" i="9" s="1"/>
  <c r="P46" i="9"/>
  <c r="W46" i="9" s="1"/>
  <c r="M46" i="9"/>
  <c r="T46" i="9" s="1"/>
  <c r="Q29" i="9"/>
  <c r="Q17" i="9"/>
  <c r="M41" i="9"/>
  <c r="S5" i="9"/>
  <c r="S13" i="9" s="1"/>
  <c r="L13" i="9"/>
  <c r="A45" i="9"/>
  <c r="O33" i="9"/>
  <c r="V33" i="9" s="1"/>
  <c r="M33" i="9"/>
  <c r="T33" i="9" s="1"/>
  <c r="L33" i="9"/>
  <c r="S33" i="9" s="1"/>
  <c r="P33" i="9"/>
  <c r="W33" i="9" s="1"/>
  <c r="P30" i="9"/>
  <c r="M31" i="9"/>
  <c r="T31" i="9" s="1"/>
  <c r="A43" i="9"/>
  <c r="O31" i="9"/>
  <c r="V31" i="9" s="1"/>
  <c r="P31" i="9"/>
  <c r="W31" i="9" s="1"/>
  <c r="L31" i="9"/>
  <c r="S31" i="9" s="1"/>
  <c r="O41" i="9"/>
  <c r="N36" i="9"/>
  <c r="Q36" i="9" s="1"/>
  <c r="R36" i="9"/>
  <c r="U36" i="9" s="1"/>
  <c r="X36" i="9" s="1"/>
  <c r="K21" i="9"/>
  <c r="G21" i="9"/>
  <c r="J21" i="9" s="1"/>
  <c r="O30" i="9"/>
  <c r="R7" i="9"/>
  <c r="U7" i="9" s="1"/>
  <c r="X7" i="9" s="1"/>
  <c r="N7" i="9"/>
  <c r="Q7" i="9" s="1"/>
  <c r="V17" i="9"/>
  <c r="V25" i="9" s="1"/>
  <c r="O25" i="9"/>
  <c r="A65" i="9"/>
  <c r="T29" i="9"/>
  <c r="T25" i="9"/>
  <c r="G13" i="9"/>
  <c r="J5" i="9"/>
  <c r="J13" i="9" s="1"/>
  <c r="P42" i="9"/>
  <c r="W42" i="9" s="1"/>
  <c r="M42" i="9"/>
  <c r="T42" i="9" s="1"/>
  <c r="A54" i="9"/>
  <c r="O42" i="9"/>
  <c r="V42" i="9" s="1"/>
  <c r="L42" i="9"/>
  <c r="S42" i="9" s="1"/>
  <c r="G41" i="9"/>
  <c r="K41" i="9"/>
  <c r="M25" i="9"/>
  <c r="L19" i="9"/>
  <c r="T5" i="9"/>
  <c r="T13" i="9" s="1"/>
  <c r="M13" i="9"/>
  <c r="K20" i="9"/>
  <c r="G20" i="9"/>
  <c r="J20" i="9" s="1"/>
  <c r="L41" i="9"/>
  <c r="W17" i="9"/>
  <c r="W25" i="9" s="1"/>
  <c r="P25" i="9"/>
  <c r="J29" i="9"/>
  <c r="K30" i="9"/>
  <c r="G30" i="9"/>
  <c r="J30" i="9" s="1"/>
  <c r="P41" i="9"/>
  <c r="R8" i="9"/>
  <c r="U8" i="9" s="1"/>
  <c r="X8" i="9" s="1"/>
  <c r="N8" i="9"/>
  <c r="Q8" i="9" s="1"/>
  <c r="R18" i="9"/>
  <c r="U18" i="9" s="1"/>
  <c r="X18" i="9" s="1"/>
  <c r="N18" i="9"/>
  <c r="Q18" i="9" s="1"/>
  <c r="S29" i="9"/>
  <c r="K35" i="9"/>
  <c r="G35" i="9"/>
  <c r="J35" i="9" s="1"/>
  <c r="R24" i="9"/>
  <c r="U24" i="9" s="1"/>
  <c r="X24" i="9" s="1"/>
  <c r="N24" i="9"/>
  <c r="Q24" i="9" s="1"/>
  <c r="G34" i="9"/>
  <c r="J34" i="9" s="1"/>
  <c r="K34" i="9"/>
  <c r="T37" i="9" l="1"/>
  <c r="M37" i="9"/>
  <c r="V30" i="9"/>
  <c r="V37" i="9" s="1"/>
  <c r="O37" i="9"/>
  <c r="G46" i="9"/>
  <c r="J46" i="9" s="1"/>
  <c r="K46" i="9"/>
  <c r="P44" i="9"/>
  <c r="W44" i="9" s="1"/>
  <c r="A56" i="9"/>
  <c r="O44" i="9"/>
  <c r="V44" i="9" s="1"/>
  <c r="M44" i="9"/>
  <c r="T44" i="9" s="1"/>
  <c r="L44" i="9"/>
  <c r="S44" i="9" s="1"/>
  <c r="R34" i="9"/>
  <c r="U34" i="9" s="1"/>
  <c r="X34" i="9" s="1"/>
  <c r="N34" i="9"/>
  <c r="Q34" i="9" s="1"/>
  <c r="W41" i="9"/>
  <c r="N20" i="9"/>
  <c r="Q20" i="9" s="1"/>
  <c r="R20" i="9"/>
  <c r="U20" i="9" s="1"/>
  <c r="X20" i="9" s="1"/>
  <c r="M45" i="9"/>
  <c r="T45" i="9" s="1"/>
  <c r="L45" i="9"/>
  <c r="S45" i="9" s="1"/>
  <c r="P45" i="9"/>
  <c r="W45" i="9" s="1"/>
  <c r="O45" i="9"/>
  <c r="V45" i="9" s="1"/>
  <c r="A57" i="9"/>
  <c r="G31" i="9"/>
  <c r="J31" i="9" s="1"/>
  <c r="K31" i="9"/>
  <c r="K37" i="9" s="1"/>
  <c r="X17" i="9"/>
  <c r="N30" i="9"/>
  <c r="R30" i="9"/>
  <c r="S19" i="9"/>
  <c r="S25" i="9" s="1"/>
  <c r="L25" i="9"/>
  <c r="A77" i="9"/>
  <c r="U5" i="9"/>
  <c r="A70" i="9"/>
  <c r="P58" i="9"/>
  <c r="W58" i="9" s="1"/>
  <c r="O58" i="9"/>
  <c r="V58" i="9" s="1"/>
  <c r="M58" i="9"/>
  <c r="T58" i="9" s="1"/>
  <c r="L58" i="9"/>
  <c r="S58" i="9" s="1"/>
  <c r="R19" i="9"/>
  <c r="N19" i="9"/>
  <c r="Q19" i="9" s="1"/>
  <c r="K25" i="9"/>
  <c r="A55" i="9"/>
  <c r="O43" i="9"/>
  <c r="V43" i="9" s="1"/>
  <c r="M43" i="9"/>
  <c r="T43" i="9" s="1"/>
  <c r="N35" i="9"/>
  <c r="Q35" i="9" s="1"/>
  <c r="R35" i="9"/>
  <c r="U35" i="9" s="1"/>
  <c r="X35" i="9" s="1"/>
  <c r="P53" i="9"/>
  <c r="R13" i="9"/>
  <c r="M72" i="9"/>
  <c r="T72" i="9" s="1"/>
  <c r="P72" i="9"/>
  <c r="W72" i="9" s="1"/>
  <c r="O72" i="9"/>
  <c r="V72" i="9" s="1"/>
  <c r="L72" i="9"/>
  <c r="S72" i="9" s="1"/>
  <c r="A84" i="9"/>
  <c r="K42" i="9"/>
  <c r="G42" i="9"/>
  <c r="J42" i="9" s="1"/>
  <c r="O53" i="9"/>
  <c r="R21" i="9"/>
  <c r="U21" i="9" s="1"/>
  <c r="X21" i="9" s="1"/>
  <c r="N21" i="9"/>
  <c r="Q21" i="9" s="1"/>
  <c r="J19" i="9"/>
  <c r="J25" i="9" s="1"/>
  <c r="G25" i="9"/>
  <c r="S37" i="9"/>
  <c r="K53" i="9"/>
  <c r="G53" i="9"/>
  <c r="W30" i="9"/>
  <c r="W37" i="9" s="1"/>
  <c r="P37" i="9"/>
  <c r="T41" i="9"/>
  <c r="A66" i="9"/>
  <c r="M54" i="9"/>
  <c r="T54" i="9" s="1"/>
  <c r="P54" i="9"/>
  <c r="W54" i="9" s="1"/>
  <c r="O54" i="9"/>
  <c r="V54" i="9" s="1"/>
  <c r="L54" i="9"/>
  <c r="S54" i="9" s="1"/>
  <c r="L37" i="9"/>
  <c r="U29" i="9"/>
  <c r="L53" i="9"/>
  <c r="K33" i="9"/>
  <c r="G33" i="9"/>
  <c r="J33" i="9" s="1"/>
  <c r="L59" i="9"/>
  <c r="S59" i="9" s="1"/>
  <c r="P59" i="9"/>
  <c r="W59" i="9" s="1"/>
  <c r="O59" i="9"/>
  <c r="V59" i="9" s="1"/>
  <c r="M59" i="9"/>
  <c r="T59" i="9" s="1"/>
  <c r="A71" i="9"/>
  <c r="N13" i="9"/>
  <c r="R48" i="9"/>
  <c r="U48" i="9" s="1"/>
  <c r="X48" i="9" s="1"/>
  <c r="N48" i="9"/>
  <c r="Q48" i="9" s="1"/>
  <c r="Q13" i="9"/>
  <c r="N41" i="9"/>
  <c r="R41" i="9"/>
  <c r="V41" i="9"/>
  <c r="G60" i="9"/>
  <c r="J60" i="9" s="1"/>
  <c r="K60" i="9"/>
  <c r="M53" i="9"/>
  <c r="S41" i="9"/>
  <c r="J41" i="9"/>
  <c r="G47" i="9"/>
  <c r="J47" i="9" s="1"/>
  <c r="K47" i="9"/>
  <c r="K32" i="9"/>
  <c r="G32" i="9"/>
  <c r="J32" i="9" s="1"/>
  <c r="Q25" i="9" l="1"/>
  <c r="J37" i="9"/>
  <c r="V49" i="9"/>
  <c r="O49" i="9"/>
  <c r="G37" i="9"/>
  <c r="R25" i="9"/>
  <c r="U41" i="9"/>
  <c r="R60" i="9"/>
  <c r="U60" i="9" s="1"/>
  <c r="X60" i="9" s="1"/>
  <c r="N60" i="9"/>
  <c r="Q60" i="9" s="1"/>
  <c r="V53" i="9"/>
  <c r="W53" i="9"/>
  <c r="K65" i="9"/>
  <c r="G65" i="9"/>
  <c r="R32" i="9"/>
  <c r="U32" i="9" s="1"/>
  <c r="X32" i="9" s="1"/>
  <c r="N32" i="9"/>
  <c r="Q32" i="9" s="1"/>
  <c r="X29" i="9"/>
  <c r="U19" i="9"/>
  <c r="L65" i="9"/>
  <c r="A69" i="9"/>
  <c r="O57" i="9"/>
  <c r="V57" i="9" s="1"/>
  <c r="M57" i="9"/>
  <c r="T57" i="9" s="1"/>
  <c r="L57" i="9"/>
  <c r="S57" i="9" s="1"/>
  <c r="P57" i="9"/>
  <c r="W57" i="9" s="1"/>
  <c r="G58" i="9"/>
  <c r="J58" i="9" s="1"/>
  <c r="K58" i="9"/>
  <c r="P65" i="9"/>
  <c r="O56" i="9"/>
  <c r="V56" i="9" s="1"/>
  <c r="M56" i="9"/>
  <c r="T56" i="9" s="1"/>
  <c r="L56" i="9"/>
  <c r="S56" i="9" s="1"/>
  <c r="A68" i="9"/>
  <c r="P56" i="9"/>
  <c r="W56" i="9" s="1"/>
  <c r="K44" i="9"/>
  <c r="G44" i="9"/>
  <c r="J44" i="9" s="1"/>
  <c r="M65" i="9"/>
  <c r="G72" i="9"/>
  <c r="J72" i="9" s="1"/>
  <c r="K72" i="9"/>
  <c r="U30" i="9"/>
  <c r="X30" i="9" s="1"/>
  <c r="N46" i="9"/>
  <c r="Q46" i="9" s="1"/>
  <c r="R46" i="9"/>
  <c r="U46" i="9" s="1"/>
  <c r="X46" i="9" s="1"/>
  <c r="N53" i="9"/>
  <c r="R53" i="9"/>
  <c r="G54" i="9"/>
  <c r="J54" i="9" s="1"/>
  <c r="K54" i="9"/>
  <c r="O70" i="9"/>
  <c r="V70" i="9" s="1"/>
  <c r="M70" i="9"/>
  <c r="T70" i="9" s="1"/>
  <c r="L70" i="9"/>
  <c r="S70" i="9" s="1"/>
  <c r="P70" i="9"/>
  <c r="W70" i="9" s="1"/>
  <c r="A82" i="9"/>
  <c r="Q30" i="9"/>
  <c r="N47" i="9"/>
  <c r="Q47" i="9" s="1"/>
  <c r="R47" i="9"/>
  <c r="U47" i="9" s="1"/>
  <c r="X47" i="9" s="1"/>
  <c r="L71" i="9"/>
  <c r="S71" i="9" s="1"/>
  <c r="M71" i="9"/>
  <c r="T71" i="9" s="1"/>
  <c r="P71" i="9"/>
  <c r="W71" i="9" s="1"/>
  <c r="O71" i="9"/>
  <c r="V71" i="9" s="1"/>
  <c r="A83" i="9"/>
  <c r="J53" i="9"/>
  <c r="R42" i="9"/>
  <c r="U42" i="9" s="1"/>
  <c r="X42" i="9" s="1"/>
  <c r="N42" i="9"/>
  <c r="Q42" i="9" s="1"/>
  <c r="K43" i="9"/>
  <c r="G43" i="9"/>
  <c r="M66" i="9"/>
  <c r="T66" i="9" s="1"/>
  <c r="P66" i="9"/>
  <c r="W66" i="9" s="1"/>
  <c r="A78" i="9"/>
  <c r="O66" i="9"/>
  <c r="V66" i="9" s="1"/>
  <c r="L66" i="9"/>
  <c r="S66" i="9" s="1"/>
  <c r="P55" i="9"/>
  <c r="W55" i="9" s="1"/>
  <c r="O55" i="9"/>
  <c r="V55" i="9" s="1"/>
  <c r="M55" i="9"/>
  <c r="T55" i="9" s="1"/>
  <c r="A67" i="9"/>
  <c r="L55" i="9"/>
  <c r="S55" i="9" s="1"/>
  <c r="U13" i="9"/>
  <c r="X5" i="9"/>
  <c r="X13" i="9" s="1"/>
  <c r="L43" i="9"/>
  <c r="Q41" i="9"/>
  <c r="R33" i="9"/>
  <c r="U33" i="9" s="1"/>
  <c r="X33" i="9" s="1"/>
  <c r="N33" i="9"/>
  <c r="Q33" i="9" s="1"/>
  <c r="T49" i="9"/>
  <c r="P43" i="9"/>
  <c r="A89" i="9"/>
  <c r="K45" i="9"/>
  <c r="G45" i="9"/>
  <c r="J45" i="9" s="1"/>
  <c r="P84" i="9"/>
  <c r="W84" i="9" s="1"/>
  <c r="A96" i="9"/>
  <c r="O84" i="9"/>
  <c r="V84" i="9" s="1"/>
  <c r="M84" i="9"/>
  <c r="T84" i="9" s="1"/>
  <c r="L84" i="9"/>
  <c r="S84" i="9" s="1"/>
  <c r="K59" i="9"/>
  <c r="G59" i="9"/>
  <c r="J59" i="9" s="1"/>
  <c r="N25" i="9"/>
  <c r="T53" i="9"/>
  <c r="M61" i="9"/>
  <c r="S53" i="9"/>
  <c r="M49" i="9"/>
  <c r="O65" i="9"/>
  <c r="R31" i="9"/>
  <c r="U31" i="9" s="1"/>
  <c r="X31" i="9" s="1"/>
  <c r="N31" i="9"/>
  <c r="Q31" i="9" s="1"/>
  <c r="Q37" i="9" l="1"/>
  <c r="T61" i="9"/>
  <c r="N43" i="9"/>
  <c r="R43" i="9"/>
  <c r="U53" i="9"/>
  <c r="J65" i="9"/>
  <c r="M77" i="9"/>
  <c r="N37" i="9"/>
  <c r="Q53" i="9"/>
  <c r="A80" i="9"/>
  <c r="O68" i="9"/>
  <c r="V68" i="9" s="1"/>
  <c r="M68" i="9"/>
  <c r="T68" i="9" s="1"/>
  <c r="P68" i="9"/>
  <c r="W68" i="9" s="1"/>
  <c r="L68" i="9"/>
  <c r="S68" i="9" s="1"/>
  <c r="R65" i="9"/>
  <c r="N65" i="9"/>
  <c r="V65" i="9"/>
  <c r="N59" i="9"/>
  <c r="Q59" i="9" s="1"/>
  <c r="R59" i="9"/>
  <c r="U59" i="9" s="1"/>
  <c r="X59" i="9" s="1"/>
  <c r="A101" i="9"/>
  <c r="P82" i="9"/>
  <c r="W82" i="9" s="1"/>
  <c r="L82" i="9"/>
  <c r="S82" i="9" s="1"/>
  <c r="O82" i="9"/>
  <c r="V82" i="9" s="1"/>
  <c r="M82" i="9"/>
  <c r="T82" i="9" s="1"/>
  <c r="A94" i="9"/>
  <c r="A81" i="9"/>
  <c r="P69" i="9"/>
  <c r="W69" i="9" s="1"/>
  <c r="O69" i="9"/>
  <c r="V69" i="9" s="1"/>
  <c r="M69" i="9"/>
  <c r="T69" i="9" s="1"/>
  <c r="L69" i="9"/>
  <c r="S69" i="9" s="1"/>
  <c r="W61" i="9"/>
  <c r="O77" i="9"/>
  <c r="R37" i="9"/>
  <c r="P61" i="9"/>
  <c r="L77" i="9"/>
  <c r="A90" i="9"/>
  <c r="O78" i="9"/>
  <c r="V78" i="9" s="1"/>
  <c r="M78" i="9"/>
  <c r="T78" i="9" s="1"/>
  <c r="L78" i="9"/>
  <c r="S78" i="9" s="1"/>
  <c r="P78" i="9"/>
  <c r="W78" i="9" s="1"/>
  <c r="P83" i="9"/>
  <c r="W83" i="9" s="1"/>
  <c r="M83" i="9"/>
  <c r="T83" i="9" s="1"/>
  <c r="O83" i="9"/>
  <c r="V83" i="9" s="1"/>
  <c r="L83" i="9"/>
  <c r="S83" i="9" s="1"/>
  <c r="A95" i="9"/>
  <c r="K70" i="9"/>
  <c r="G70" i="9"/>
  <c r="J70" i="9" s="1"/>
  <c r="S65" i="9"/>
  <c r="V61" i="9"/>
  <c r="K56" i="9"/>
  <c r="G56" i="9"/>
  <c r="J56" i="9" s="1"/>
  <c r="S43" i="9"/>
  <c r="S49" i="9" s="1"/>
  <c r="L49" i="9"/>
  <c r="R72" i="9"/>
  <c r="U72" i="9" s="1"/>
  <c r="X72" i="9" s="1"/>
  <c r="N72" i="9"/>
  <c r="Q72" i="9" s="1"/>
  <c r="W65" i="9"/>
  <c r="X19" i="9"/>
  <c r="X25" i="9" s="1"/>
  <c r="U25" i="9"/>
  <c r="O61" i="9"/>
  <c r="G66" i="9"/>
  <c r="J66" i="9" s="1"/>
  <c r="K66" i="9"/>
  <c r="K77" i="9"/>
  <c r="G77" i="9"/>
  <c r="T65" i="9"/>
  <c r="N58" i="9"/>
  <c r="Q58" i="9" s="1"/>
  <c r="R58" i="9"/>
  <c r="U58" i="9" s="1"/>
  <c r="X58" i="9" s="1"/>
  <c r="U37" i="9"/>
  <c r="S61" i="9"/>
  <c r="P96" i="9"/>
  <c r="W96" i="9" s="1"/>
  <c r="O96" i="9"/>
  <c r="V96" i="9" s="1"/>
  <c r="M96" i="9"/>
  <c r="T96" i="9" s="1"/>
  <c r="L96" i="9"/>
  <c r="S96" i="9" s="1"/>
  <c r="A108" i="9"/>
  <c r="W43" i="9"/>
  <c r="W49" i="9" s="1"/>
  <c r="P49" i="9"/>
  <c r="P67" i="9"/>
  <c r="W67" i="9" s="1"/>
  <c r="A79" i="9"/>
  <c r="O67" i="9"/>
  <c r="V67" i="9" s="1"/>
  <c r="M67" i="9"/>
  <c r="T67" i="9" s="1"/>
  <c r="L67" i="9"/>
  <c r="S67" i="9" s="1"/>
  <c r="K49" i="9"/>
  <c r="G71" i="9"/>
  <c r="J71" i="9" s="1"/>
  <c r="K71" i="9"/>
  <c r="R54" i="9"/>
  <c r="U54" i="9" s="1"/>
  <c r="X54" i="9" s="1"/>
  <c r="N54" i="9"/>
  <c r="Q54" i="9" s="1"/>
  <c r="X37" i="9"/>
  <c r="P77" i="9"/>
  <c r="L61" i="9"/>
  <c r="K55" i="9"/>
  <c r="G55" i="9"/>
  <c r="G57" i="9"/>
  <c r="J57" i="9" s="1"/>
  <c r="K57" i="9"/>
  <c r="K84" i="9"/>
  <c r="G84" i="9"/>
  <c r="J84" i="9" s="1"/>
  <c r="R45" i="9"/>
  <c r="U45" i="9" s="1"/>
  <c r="X45" i="9" s="1"/>
  <c r="N45" i="9"/>
  <c r="Q45" i="9" s="1"/>
  <c r="J43" i="9"/>
  <c r="J49" i="9" s="1"/>
  <c r="G49" i="9"/>
  <c r="R44" i="9"/>
  <c r="U44" i="9" s="1"/>
  <c r="X44" i="9" s="1"/>
  <c r="N44" i="9"/>
  <c r="Q44" i="9" s="1"/>
  <c r="X41" i="9"/>
  <c r="R66" i="9" l="1"/>
  <c r="U66" i="9" s="1"/>
  <c r="X66" i="9" s="1"/>
  <c r="N66" i="9"/>
  <c r="Q66" i="9" s="1"/>
  <c r="G82" i="9"/>
  <c r="J82" i="9" s="1"/>
  <c r="K82" i="9"/>
  <c r="V73" i="9"/>
  <c r="W77" i="9"/>
  <c r="R56" i="9"/>
  <c r="U56" i="9" s="1"/>
  <c r="X56" i="9" s="1"/>
  <c r="N56" i="9"/>
  <c r="Q56" i="9" s="1"/>
  <c r="K78" i="9"/>
  <c r="G78" i="9"/>
  <c r="J78" i="9" s="1"/>
  <c r="V77" i="9"/>
  <c r="O73" i="9"/>
  <c r="J55" i="9"/>
  <c r="J61" i="9" s="1"/>
  <c r="G61" i="9"/>
  <c r="S73" i="9"/>
  <c r="U65" i="9"/>
  <c r="P79" i="9"/>
  <c r="W79" i="9" s="1"/>
  <c r="O79" i="9"/>
  <c r="V79" i="9" s="1"/>
  <c r="M79" i="9"/>
  <c r="T79" i="9" s="1"/>
  <c r="A91" i="9"/>
  <c r="L79" i="9"/>
  <c r="S79" i="9" s="1"/>
  <c r="Q65" i="9"/>
  <c r="M73" i="9"/>
  <c r="L73" i="9"/>
  <c r="K69" i="9"/>
  <c r="G69" i="9"/>
  <c r="J69" i="9" s="1"/>
  <c r="L89" i="9"/>
  <c r="T77" i="9"/>
  <c r="O89" i="9"/>
  <c r="N84" i="9"/>
  <c r="Q84" i="9" s="1"/>
  <c r="R84" i="9"/>
  <c r="U84" i="9" s="1"/>
  <c r="X84" i="9" s="1"/>
  <c r="T73" i="9"/>
  <c r="P73" i="9"/>
  <c r="R49" i="9"/>
  <c r="A120" i="9"/>
  <c r="O108" i="9"/>
  <c r="V108" i="9" s="1"/>
  <c r="L108" i="9"/>
  <c r="S108" i="9" s="1"/>
  <c r="M108" i="9"/>
  <c r="T108" i="9" s="1"/>
  <c r="P108" i="9"/>
  <c r="W108" i="9" s="1"/>
  <c r="J77" i="9"/>
  <c r="W73" i="9"/>
  <c r="N70" i="9"/>
  <c r="Q70" i="9" s="1"/>
  <c r="R70" i="9"/>
  <c r="U70" i="9" s="1"/>
  <c r="X70" i="9" s="1"/>
  <c r="P90" i="9"/>
  <c r="W90" i="9" s="1"/>
  <c r="A102" i="9"/>
  <c r="O90" i="9"/>
  <c r="V90" i="9" s="1"/>
  <c r="M90" i="9"/>
  <c r="T90" i="9" s="1"/>
  <c r="L90" i="9"/>
  <c r="S90" i="9" s="1"/>
  <c r="P89" i="9"/>
  <c r="N77" i="9"/>
  <c r="R77" i="9"/>
  <c r="K83" i="9"/>
  <c r="G83" i="9"/>
  <c r="J83" i="9" s="1"/>
  <c r="S77" i="9"/>
  <c r="A113" i="9"/>
  <c r="K68" i="9"/>
  <c r="G68" i="9"/>
  <c r="J68" i="9" s="1"/>
  <c r="R57" i="9"/>
  <c r="U57" i="9" s="1"/>
  <c r="X57" i="9" s="1"/>
  <c r="N57" i="9"/>
  <c r="Q57" i="9" s="1"/>
  <c r="N71" i="9"/>
  <c r="Q71" i="9" s="1"/>
  <c r="R71" i="9"/>
  <c r="U71" i="9" s="1"/>
  <c r="X71" i="9" s="1"/>
  <c r="K96" i="9"/>
  <c r="G96" i="9"/>
  <c r="J96" i="9" s="1"/>
  <c r="M95" i="9"/>
  <c r="T95" i="9" s="1"/>
  <c r="A107" i="9"/>
  <c r="P95" i="9"/>
  <c r="W95" i="9" s="1"/>
  <c r="O95" i="9"/>
  <c r="V95" i="9" s="1"/>
  <c r="L95" i="9"/>
  <c r="S95" i="9" s="1"/>
  <c r="A93" i="9"/>
  <c r="O81" i="9"/>
  <c r="V81" i="9" s="1"/>
  <c r="L81" i="9"/>
  <c r="S81" i="9" s="1"/>
  <c r="P81" i="9"/>
  <c r="W81" i="9" s="1"/>
  <c r="M81" i="9"/>
  <c r="T81" i="9" s="1"/>
  <c r="G89" i="9"/>
  <c r="K89" i="9"/>
  <c r="X53" i="9"/>
  <c r="L94" i="9"/>
  <c r="S94" i="9" s="1"/>
  <c r="P94" i="9"/>
  <c r="W94" i="9" s="1"/>
  <c r="O94" i="9"/>
  <c r="V94" i="9" s="1"/>
  <c r="A106" i="9"/>
  <c r="M94" i="9"/>
  <c r="T94" i="9" s="1"/>
  <c r="M89" i="9"/>
  <c r="U43" i="9"/>
  <c r="K67" i="9"/>
  <c r="G67" i="9"/>
  <c r="J67" i="9" s="1"/>
  <c r="M80" i="9"/>
  <c r="T80" i="9" s="1"/>
  <c r="L80" i="9"/>
  <c r="S80" i="9" s="1"/>
  <c r="A92" i="9"/>
  <c r="P80" i="9"/>
  <c r="W80" i="9" s="1"/>
  <c r="O80" i="9"/>
  <c r="V80" i="9" s="1"/>
  <c r="Q43" i="9"/>
  <c r="Q49" i="9" s="1"/>
  <c r="N49" i="9"/>
  <c r="R55" i="9"/>
  <c r="U55" i="9" s="1"/>
  <c r="X55" i="9" s="1"/>
  <c r="N55" i="9"/>
  <c r="Q55" i="9" s="1"/>
  <c r="K61" i="9"/>
  <c r="Q61" i="9" l="1"/>
  <c r="N61" i="9"/>
  <c r="J73" i="9"/>
  <c r="A104" i="9"/>
  <c r="O92" i="9"/>
  <c r="V92" i="9" s="1"/>
  <c r="M92" i="9"/>
  <c r="T92" i="9" s="1"/>
  <c r="P92" i="9"/>
  <c r="W92" i="9" s="1"/>
  <c r="L92" i="9"/>
  <c r="S92" i="9" s="1"/>
  <c r="U61" i="9"/>
  <c r="R67" i="9"/>
  <c r="N67" i="9"/>
  <c r="R89" i="9"/>
  <c r="N89" i="9"/>
  <c r="U77" i="9"/>
  <c r="K79" i="9"/>
  <c r="G79" i="9"/>
  <c r="N78" i="9"/>
  <c r="Q78" i="9" s="1"/>
  <c r="R78" i="9"/>
  <c r="U78" i="9" s="1"/>
  <c r="X78" i="9" s="1"/>
  <c r="X43" i="9"/>
  <c r="X49" i="9" s="1"/>
  <c r="U49" i="9"/>
  <c r="A119" i="9"/>
  <c r="M107" i="9"/>
  <c r="T107" i="9" s="1"/>
  <c r="P107" i="9"/>
  <c r="W107" i="9" s="1"/>
  <c r="O107" i="9"/>
  <c r="V107" i="9" s="1"/>
  <c r="L107" i="9"/>
  <c r="S107" i="9" s="1"/>
  <c r="N68" i="9"/>
  <c r="Q68" i="9" s="1"/>
  <c r="R68" i="9"/>
  <c r="U68" i="9" s="1"/>
  <c r="X68" i="9" s="1"/>
  <c r="Q77" i="9"/>
  <c r="R69" i="9"/>
  <c r="U69" i="9" s="1"/>
  <c r="X69" i="9" s="1"/>
  <c r="N69" i="9"/>
  <c r="Q69" i="9" s="1"/>
  <c r="T89" i="9"/>
  <c r="J89" i="9"/>
  <c r="L101" i="9"/>
  <c r="G73" i="9"/>
  <c r="X65" i="9"/>
  <c r="W85" i="9"/>
  <c r="K101" i="9"/>
  <c r="G101" i="9"/>
  <c r="M101" i="9"/>
  <c r="W89" i="9"/>
  <c r="P85" i="9"/>
  <c r="P106" i="9"/>
  <c r="W106" i="9" s="1"/>
  <c r="A118" i="9"/>
  <c r="O106" i="9"/>
  <c r="V106" i="9" s="1"/>
  <c r="L106" i="9"/>
  <c r="S106" i="9" s="1"/>
  <c r="M106" i="9"/>
  <c r="T106" i="9" s="1"/>
  <c r="G81" i="9"/>
  <c r="J81" i="9" s="1"/>
  <c r="K81" i="9"/>
  <c r="R96" i="9"/>
  <c r="U96" i="9" s="1"/>
  <c r="X96" i="9" s="1"/>
  <c r="N96" i="9"/>
  <c r="Q96" i="9" s="1"/>
  <c r="O101" i="9"/>
  <c r="P101" i="9"/>
  <c r="V89" i="9"/>
  <c r="K90" i="9"/>
  <c r="G90" i="9"/>
  <c r="J90" i="9" s="1"/>
  <c r="K108" i="9"/>
  <c r="G108" i="9"/>
  <c r="J108" i="9" s="1"/>
  <c r="M85" i="9"/>
  <c r="R82" i="9"/>
  <c r="U82" i="9" s="1"/>
  <c r="X82" i="9" s="1"/>
  <c r="N82" i="9"/>
  <c r="Q82" i="9" s="1"/>
  <c r="G95" i="9"/>
  <c r="J95" i="9" s="1"/>
  <c r="K95" i="9"/>
  <c r="K94" i="9"/>
  <c r="G94" i="9"/>
  <c r="J94" i="9" s="1"/>
  <c r="P93" i="9"/>
  <c r="W93" i="9" s="1"/>
  <c r="O93" i="9"/>
  <c r="V93" i="9" s="1"/>
  <c r="A105" i="9"/>
  <c r="M93" i="9"/>
  <c r="T93" i="9" s="1"/>
  <c r="L93" i="9"/>
  <c r="S93" i="9" s="1"/>
  <c r="S85" i="9"/>
  <c r="T85" i="9"/>
  <c r="A103" i="9"/>
  <c r="O91" i="9"/>
  <c r="V91" i="9" s="1"/>
  <c r="L91" i="9"/>
  <c r="S91" i="9" s="1"/>
  <c r="P91" i="9"/>
  <c r="W91" i="9" s="1"/>
  <c r="K80" i="9"/>
  <c r="G80" i="9"/>
  <c r="J80" i="9" s="1"/>
  <c r="K73" i="9"/>
  <c r="O85" i="9"/>
  <c r="L85" i="9"/>
  <c r="X61" i="9"/>
  <c r="A114" i="9"/>
  <c r="P102" i="9"/>
  <c r="W102" i="9" s="1"/>
  <c r="O102" i="9"/>
  <c r="V102" i="9" s="1"/>
  <c r="L102" i="9"/>
  <c r="S102" i="9" s="1"/>
  <c r="M102" i="9"/>
  <c r="T102" i="9" s="1"/>
  <c r="A132" i="9"/>
  <c r="O120" i="9"/>
  <c r="V120" i="9" s="1"/>
  <c r="L120" i="9"/>
  <c r="S120" i="9" s="1"/>
  <c r="P120" i="9"/>
  <c r="W120" i="9" s="1"/>
  <c r="M120" i="9"/>
  <c r="T120" i="9" s="1"/>
  <c r="S89" i="9"/>
  <c r="V85" i="9"/>
  <c r="A125" i="9"/>
  <c r="R61" i="9"/>
  <c r="R83" i="9"/>
  <c r="U83" i="9" s="1"/>
  <c r="X83" i="9" s="1"/>
  <c r="N83" i="9"/>
  <c r="Q83" i="9" s="1"/>
  <c r="L97" i="9" l="1"/>
  <c r="S97" i="9"/>
  <c r="O97" i="9"/>
  <c r="M91" i="9"/>
  <c r="N94" i="9"/>
  <c r="Q94" i="9" s="1"/>
  <c r="R94" i="9"/>
  <c r="U94" i="9" s="1"/>
  <c r="X94" i="9" s="1"/>
  <c r="N101" i="9"/>
  <c r="R101" i="9"/>
  <c r="U89" i="9"/>
  <c r="G120" i="9"/>
  <c r="J120" i="9" s="1"/>
  <c r="K120" i="9"/>
  <c r="R95" i="9"/>
  <c r="U95" i="9" s="1"/>
  <c r="X95" i="9" s="1"/>
  <c r="N95" i="9"/>
  <c r="Q95" i="9" s="1"/>
  <c r="W101" i="9"/>
  <c r="M119" i="9"/>
  <c r="T119" i="9" s="1"/>
  <c r="L119" i="9"/>
  <c r="S119" i="9" s="1"/>
  <c r="P119" i="9"/>
  <c r="W119" i="9" s="1"/>
  <c r="O119" i="9"/>
  <c r="V119" i="9" s="1"/>
  <c r="A131" i="9"/>
  <c r="M103" i="9"/>
  <c r="T103" i="9" s="1"/>
  <c r="L103" i="9"/>
  <c r="S103" i="9" s="1"/>
  <c r="A115" i="9"/>
  <c r="P103" i="9"/>
  <c r="W103" i="9" s="1"/>
  <c r="O103" i="9"/>
  <c r="V103" i="9" s="1"/>
  <c r="K106" i="9"/>
  <c r="G106" i="9"/>
  <c r="J106" i="9" s="1"/>
  <c r="U67" i="9"/>
  <c r="R73" i="9"/>
  <c r="Q67" i="9"/>
  <c r="Q73" i="9" s="1"/>
  <c r="N73" i="9"/>
  <c r="O113" i="9"/>
  <c r="A130" i="9"/>
  <c r="P118" i="9"/>
  <c r="W118" i="9" s="1"/>
  <c r="O118" i="9"/>
  <c r="V118" i="9" s="1"/>
  <c r="M118" i="9"/>
  <c r="T118" i="9" s="1"/>
  <c r="L118" i="9"/>
  <c r="S118" i="9" s="1"/>
  <c r="G113" i="9"/>
  <c r="K113" i="9"/>
  <c r="K93" i="9"/>
  <c r="G93" i="9"/>
  <c r="J93" i="9" s="1"/>
  <c r="G92" i="9"/>
  <c r="J92" i="9" s="1"/>
  <c r="K92" i="9"/>
  <c r="M113" i="9"/>
  <c r="A126" i="9"/>
  <c r="O114" i="9"/>
  <c r="V114" i="9" s="1"/>
  <c r="P114" i="9"/>
  <c r="W114" i="9" s="1"/>
  <c r="L114" i="9"/>
  <c r="S114" i="9" s="1"/>
  <c r="M114" i="9"/>
  <c r="T114" i="9" s="1"/>
  <c r="A137" i="9"/>
  <c r="A144" i="9"/>
  <c r="P132" i="9"/>
  <c r="W132" i="9" s="1"/>
  <c r="O132" i="9"/>
  <c r="V132" i="9" s="1"/>
  <c r="M132" i="9"/>
  <c r="T132" i="9" s="1"/>
  <c r="L132" i="9"/>
  <c r="S132" i="9" s="1"/>
  <c r="V101" i="9"/>
  <c r="P113" i="9"/>
  <c r="N108" i="9"/>
  <c r="Q108" i="9" s="1"/>
  <c r="R108" i="9"/>
  <c r="U108" i="9" s="1"/>
  <c r="X108" i="9" s="1"/>
  <c r="W97" i="9"/>
  <c r="S101" i="9"/>
  <c r="J79" i="9"/>
  <c r="J85" i="9" s="1"/>
  <c r="G85" i="9"/>
  <c r="L113" i="9"/>
  <c r="R80" i="9"/>
  <c r="U80" i="9" s="1"/>
  <c r="X80" i="9" s="1"/>
  <c r="N80" i="9"/>
  <c r="Q80" i="9" s="1"/>
  <c r="A117" i="9"/>
  <c r="O105" i="9"/>
  <c r="V105" i="9" s="1"/>
  <c r="M105" i="9"/>
  <c r="T105" i="9" s="1"/>
  <c r="L105" i="9"/>
  <c r="S105" i="9" s="1"/>
  <c r="P105" i="9"/>
  <c r="W105" i="9" s="1"/>
  <c r="P97" i="9"/>
  <c r="R79" i="9"/>
  <c r="N79" i="9"/>
  <c r="K85" i="9"/>
  <c r="R90" i="9"/>
  <c r="U90" i="9" s="1"/>
  <c r="X90" i="9" s="1"/>
  <c r="N90" i="9"/>
  <c r="Q90" i="9" s="1"/>
  <c r="K91" i="9"/>
  <c r="G91" i="9"/>
  <c r="J91" i="9" s="1"/>
  <c r="J97" i="9" s="1"/>
  <c r="N81" i="9"/>
  <c r="Q81" i="9" s="1"/>
  <c r="R81" i="9"/>
  <c r="U81" i="9" s="1"/>
  <c r="X81" i="9" s="1"/>
  <c r="T101" i="9"/>
  <c r="K107" i="9"/>
  <c r="G107" i="9"/>
  <c r="J107" i="9" s="1"/>
  <c r="X77" i="9"/>
  <c r="O104" i="9"/>
  <c r="V104" i="9" s="1"/>
  <c r="L104" i="9"/>
  <c r="S104" i="9" s="1"/>
  <c r="P104" i="9"/>
  <c r="W104" i="9" s="1"/>
  <c r="M104" i="9"/>
  <c r="T104" i="9" s="1"/>
  <c r="A116" i="9"/>
  <c r="K102" i="9"/>
  <c r="G102" i="9"/>
  <c r="J102" i="9" s="1"/>
  <c r="V97" i="9"/>
  <c r="J101" i="9"/>
  <c r="Q89" i="9"/>
  <c r="L109" i="9" l="1"/>
  <c r="S109" i="9"/>
  <c r="G114" i="9"/>
  <c r="J114" i="9" s="1"/>
  <c r="K114" i="9"/>
  <c r="J113" i="9"/>
  <c r="R91" i="9"/>
  <c r="N91" i="9"/>
  <c r="O131" i="9"/>
  <c r="V131" i="9" s="1"/>
  <c r="M131" i="9"/>
  <c r="T131" i="9" s="1"/>
  <c r="L131" i="9"/>
  <c r="S131" i="9" s="1"/>
  <c r="P131" i="9"/>
  <c r="W131" i="9" s="1"/>
  <c r="A143" i="9"/>
  <c r="X89" i="9"/>
  <c r="M125" i="9"/>
  <c r="T113" i="9"/>
  <c r="U101" i="9"/>
  <c r="K105" i="9"/>
  <c r="G105" i="9"/>
  <c r="J105" i="9" s="1"/>
  <c r="G125" i="9"/>
  <c r="K125" i="9"/>
  <c r="Q101" i="9"/>
  <c r="L125" i="9"/>
  <c r="R92" i="9"/>
  <c r="U92" i="9" s="1"/>
  <c r="X92" i="9" s="1"/>
  <c r="N92" i="9"/>
  <c r="Q92" i="9" s="1"/>
  <c r="N106" i="9"/>
  <c r="Q106" i="9" s="1"/>
  <c r="R106" i="9"/>
  <c r="U106" i="9" s="1"/>
  <c r="X106" i="9" s="1"/>
  <c r="K119" i="9"/>
  <c r="G119" i="9"/>
  <c r="J119" i="9" s="1"/>
  <c r="P117" i="9"/>
  <c r="W117" i="9" s="1"/>
  <c r="A129" i="9"/>
  <c r="O117" i="9"/>
  <c r="V117" i="9" s="1"/>
  <c r="M117" i="9"/>
  <c r="T117" i="9" s="1"/>
  <c r="L117" i="9"/>
  <c r="S117" i="9" s="1"/>
  <c r="R107" i="9"/>
  <c r="U107" i="9" s="1"/>
  <c r="X107" i="9" s="1"/>
  <c r="N107" i="9"/>
  <c r="Q107" i="9" s="1"/>
  <c r="W113" i="9"/>
  <c r="P125" i="9"/>
  <c r="O130" i="9"/>
  <c r="V130" i="9" s="1"/>
  <c r="A142" i="9"/>
  <c r="M130" i="9"/>
  <c r="T130" i="9" s="1"/>
  <c r="L130" i="9"/>
  <c r="S130" i="9" s="1"/>
  <c r="P130" i="9"/>
  <c r="W130" i="9" s="1"/>
  <c r="X67" i="9"/>
  <c r="X73" i="9" s="1"/>
  <c r="U73" i="9"/>
  <c r="G97" i="9"/>
  <c r="Q79" i="9"/>
  <c r="Q85" i="9" s="1"/>
  <c r="N85" i="9"/>
  <c r="S113" i="9"/>
  <c r="V109" i="9"/>
  <c r="K118" i="9"/>
  <c r="G118" i="9"/>
  <c r="J118" i="9" s="1"/>
  <c r="W109" i="9"/>
  <c r="O125" i="9"/>
  <c r="R102" i="9"/>
  <c r="U102" i="9" s="1"/>
  <c r="X102" i="9" s="1"/>
  <c r="N102" i="9"/>
  <c r="Q102" i="9" s="1"/>
  <c r="M109" i="9"/>
  <c r="U79" i="9"/>
  <c r="R85" i="9"/>
  <c r="O109" i="9"/>
  <c r="A149" i="9"/>
  <c r="K103" i="9"/>
  <c r="G103" i="9"/>
  <c r="P109" i="9"/>
  <c r="P144" i="9"/>
  <c r="W144" i="9" s="1"/>
  <c r="O144" i="9"/>
  <c r="V144" i="9" s="1"/>
  <c r="M144" i="9"/>
  <c r="T144" i="9" s="1"/>
  <c r="L144" i="9"/>
  <c r="S144" i="9" s="1"/>
  <c r="A156" i="9"/>
  <c r="P126" i="9"/>
  <c r="W126" i="9" s="1"/>
  <c r="A138" i="9"/>
  <c r="L126" i="9"/>
  <c r="S126" i="9" s="1"/>
  <c r="M126" i="9"/>
  <c r="T126" i="9" s="1"/>
  <c r="O126" i="9"/>
  <c r="V126" i="9" s="1"/>
  <c r="G132" i="9"/>
  <c r="J132" i="9" s="1"/>
  <c r="K132" i="9"/>
  <c r="N93" i="9"/>
  <c r="Q93" i="9" s="1"/>
  <c r="R93" i="9"/>
  <c r="U93" i="9" s="1"/>
  <c r="X93" i="9" s="1"/>
  <c r="V113" i="9"/>
  <c r="T91" i="9"/>
  <c r="T97" i="9" s="1"/>
  <c r="M97" i="9"/>
  <c r="G104" i="9"/>
  <c r="J104" i="9" s="1"/>
  <c r="K104" i="9"/>
  <c r="T109" i="9"/>
  <c r="O116" i="9"/>
  <c r="V116" i="9" s="1"/>
  <c r="M116" i="9"/>
  <c r="T116" i="9" s="1"/>
  <c r="A128" i="9"/>
  <c r="L116" i="9"/>
  <c r="S116" i="9" s="1"/>
  <c r="P116" i="9"/>
  <c r="W116" i="9" s="1"/>
  <c r="R113" i="9"/>
  <c r="N113" i="9"/>
  <c r="A127" i="9"/>
  <c r="O115" i="9"/>
  <c r="V115" i="9" s="1"/>
  <c r="N120" i="9"/>
  <c r="Q120" i="9" s="1"/>
  <c r="R120" i="9"/>
  <c r="U120" i="9" s="1"/>
  <c r="X120" i="9" s="1"/>
  <c r="K97" i="9"/>
  <c r="U113" i="9" l="1"/>
  <c r="P138" i="9"/>
  <c r="W138" i="9" s="1"/>
  <c r="L138" i="9"/>
  <c r="S138" i="9" s="1"/>
  <c r="A150" i="9"/>
  <c r="M138" i="9"/>
  <c r="T138" i="9" s="1"/>
  <c r="O138" i="9"/>
  <c r="V138" i="9" s="1"/>
  <c r="G137" i="9"/>
  <c r="K137" i="9"/>
  <c r="R119" i="9"/>
  <c r="U119" i="9" s="1"/>
  <c r="X119" i="9" s="1"/>
  <c r="N119" i="9"/>
  <c r="Q119" i="9" s="1"/>
  <c r="J125" i="9"/>
  <c r="G131" i="9"/>
  <c r="J131" i="9" s="1"/>
  <c r="K131" i="9"/>
  <c r="M137" i="9"/>
  <c r="V125" i="9"/>
  <c r="L137" i="9"/>
  <c r="P137" i="9"/>
  <c r="K117" i="9"/>
  <c r="G117" i="9"/>
  <c r="J117" i="9" s="1"/>
  <c r="X101" i="9"/>
  <c r="V121" i="9"/>
  <c r="P156" i="9"/>
  <c r="W156" i="9" s="1"/>
  <c r="M156" i="9"/>
  <c r="T156" i="9" s="1"/>
  <c r="A168" i="9"/>
  <c r="O156" i="9"/>
  <c r="V156" i="9" s="1"/>
  <c r="L156" i="9"/>
  <c r="S156" i="9" s="1"/>
  <c r="N105" i="9"/>
  <c r="Q105" i="9" s="1"/>
  <c r="R105" i="9"/>
  <c r="U105" i="9" s="1"/>
  <c r="X105" i="9" s="1"/>
  <c r="O121" i="9"/>
  <c r="A161" i="9"/>
  <c r="K130" i="9"/>
  <c r="G130" i="9"/>
  <c r="J130" i="9" s="1"/>
  <c r="S125" i="9"/>
  <c r="Q91" i="9"/>
  <c r="Q97" i="9" s="1"/>
  <c r="N97" i="9"/>
  <c r="U91" i="9"/>
  <c r="R97" i="9"/>
  <c r="K115" i="9"/>
  <c r="G115" i="9"/>
  <c r="K144" i="9"/>
  <c r="G144" i="9"/>
  <c r="J144" i="9" s="1"/>
  <c r="T125" i="9"/>
  <c r="O137" i="9"/>
  <c r="M115" i="9"/>
  <c r="L115" i="9"/>
  <c r="X79" i="9"/>
  <c r="X85" i="9" s="1"/>
  <c r="U85" i="9"/>
  <c r="O142" i="9"/>
  <c r="V142" i="9" s="1"/>
  <c r="L142" i="9"/>
  <c r="S142" i="9" s="1"/>
  <c r="A154" i="9"/>
  <c r="P142" i="9"/>
  <c r="W142" i="9" s="1"/>
  <c r="M142" i="9"/>
  <c r="T142" i="9" s="1"/>
  <c r="P129" i="9"/>
  <c r="W129" i="9" s="1"/>
  <c r="A141" i="9"/>
  <c r="O129" i="9"/>
  <c r="V129" i="9" s="1"/>
  <c r="M129" i="9"/>
  <c r="T129" i="9" s="1"/>
  <c r="L129" i="9"/>
  <c r="S129" i="9" s="1"/>
  <c r="L127" i="9"/>
  <c r="S127" i="9" s="1"/>
  <c r="A139" i="9"/>
  <c r="P127" i="9"/>
  <c r="W127" i="9" s="1"/>
  <c r="M127" i="9"/>
  <c r="T127" i="9" s="1"/>
  <c r="R114" i="9"/>
  <c r="U114" i="9" s="1"/>
  <c r="X114" i="9" s="1"/>
  <c r="N114" i="9"/>
  <c r="Q114" i="9" s="1"/>
  <c r="K116" i="9"/>
  <c r="G116" i="9"/>
  <c r="J116" i="9" s="1"/>
  <c r="N132" i="9"/>
  <c r="Q132" i="9" s="1"/>
  <c r="R132" i="9"/>
  <c r="U132" i="9" s="1"/>
  <c r="X132" i="9" s="1"/>
  <c r="P115" i="9"/>
  <c r="N104" i="9"/>
  <c r="Q104" i="9" s="1"/>
  <c r="R104" i="9"/>
  <c r="U104" i="9" s="1"/>
  <c r="X104" i="9" s="1"/>
  <c r="K126" i="9"/>
  <c r="G126" i="9"/>
  <c r="J126" i="9" s="1"/>
  <c r="J103" i="9"/>
  <c r="J109" i="9" s="1"/>
  <c r="G109" i="9"/>
  <c r="N125" i="9"/>
  <c r="R125" i="9"/>
  <c r="M128" i="9"/>
  <c r="T128" i="9" s="1"/>
  <c r="P128" i="9"/>
  <c r="W128" i="9" s="1"/>
  <c r="A140" i="9"/>
  <c r="L128" i="9"/>
  <c r="S128" i="9" s="1"/>
  <c r="O128" i="9"/>
  <c r="V128" i="9" s="1"/>
  <c r="R118" i="9"/>
  <c r="U118" i="9" s="1"/>
  <c r="X118" i="9" s="1"/>
  <c r="N118" i="9"/>
  <c r="Q118" i="9" s="1"/>
  <c r="Q113" i="9"/>
  <c r="R103" i="9"/>
  <c r="N103" i="9"/>
  <c r="W125" i="9"/>
  <c r="P143" i="9"/>
  <c r="W143" i="9" s="1"/>
  <c r="M143" i="9"/>
  <c r="T143" i="9" s="1"/>
  <c r="L143" i="9"/>
  <c r="S143" i="9" s="1"/>
  <c r="O143" i="9"/>
  <c r="V143" i="9" s="1"/>
  <c r="A155" i="9"/>
  <c r="K109" i="9"/>
  <c r="N116" i="9" l="1"/>
  <c r="Q116" i="9" s="1"/>
  <c r="R116" i="9"/>
  <c r="U116" i="9" s="1"/>
  <c r="X116" i="9" s="1"/>
  <c r="N144" i="9"/>
  <c r="Q144" i="9" s="1"/>
  <c r="R144" i="9"/>
  <c r="U144" i="9" s="1"/>
  <c r="X144" i="9" s="1"/>
  <c r="S137" i="9"/>
  <c r="K143" i="9"/>
  <c r="G143" i="9"/>
  <c r="J143" i="9" s="1"/>
  <c r="J115" i="9"/>
  <c r="J121" i="9" s="1"/>
  <c r="G121" i="9"/>
  <c r="R130" i="9"/>
  <c r="U130" i="9" s="1"/>
  <c r="X130" i="9" s="1"/>
  <c r="N130" i="9"/>
  <c r="Q130" i="9" s="1"/>
  <c r="P168" i="9"/>
  <c r="W168" i="9" s="1"/>
  <c r="L168" i="9"/>
  <c r="S168" i="9" s="1"/>
  <c r="A180" i="9"/>
  <c r="O168" i="9"/>
  <c r="V168" i="9" s="1"/>
  <c r="M168" i="9"/>
  <c r="T168" i="9" s="1"/>
  <c r="N137" i="9"/>
  <c r="R137" i="9"/>
  <c r="G149" i="9"/>
  <c r="K149" i="9"/>
  <c r="J137" i="9"/>
  <c r="K129" i="9"/>
  <c r="G129" i="9"/>
  <c r="J129" i="9" s="1"/>
  <c r="N115" i="9"/>
  <c r="Q115" i="9" s="1"/>
  <c r="R115" i="9"/>
  <c r="K121" i="9"/>
  <c r="M149" i="9"/>
  <c r="O127" i="9"/>
  <c r="P141" i="9"/>
  <c r="W141" i="9" s="1"/>
  <c r="A153" i="9"/>
  <c r="O141" i="9"/>
  <c r="V141" i="9" s="1"/>
  <c r="M141" i="9"/>
  <c r="T141" i="9" s="1"/>
  <c r="L141" i="9"/>
  <c r="S141" i="9" s="1"/>
  <c r="P149" i="9"/>
  <c r="T137" i="9"/>
  <c r="P140" i="9"/>
  <c r="W140" i="9" s="1"/>
  <c r="A152" i="9"/>
  <c r="O140" i="9"/>
  <c r="V140" i="9" s="1"/>
  <c r="M140" i="9"/>
  <c r="T140" i="9" s="1"/>
  <c r="L140" i="9"/>
  <c r="S140" i="9" s="1"/>
  <c r="O149" i="9"/>
  <c r="G138" i="9"/>
  <c r="J138" i="9" s="1"/>
  <c r="K138" i="9"/>
  <c r="G156" i="9"/>
  <c r="J156" i="9" s="1"/>
  <c r="K156" i="9"/>
  <c r="W133" i="9"/>
  <c r="A151" i="9"/>
  <c r="P139" i="9"/>
  <c r="W139" i="9" s="1"/>
  <c r="M139" i="9"/>
  <c r="T139" i="9" s="1"/>
  <c r="L139" i="9"/>
  <c r="S139" i="9" s="1"/>
  <c r="O139" i="9"/>
  <c r="V139" i="9" s="1"/>
  <c r="K142" i="9"/>
  <c r="G142" i="9"/>
  <c r="J142" i="9" s="1"/>
  <c r="V137" i="9"/>
  <c r="A173" i="9"/>
  <c r="R131" i="9"/>
  <c r="U131" i="9" s="1"/>
  <c r="X131" i="9" s="1"/>
  <c r="N131" i="9"/>
  <c r="Q131" i="9" s="1"/>
  <c r="P150" i="9"/>
  <c r="W150" i="9" s="1"/>
  <c r="O150" i="9"/>
  <c r="V150" i="9" s="1"/>
  <c r="M150" i="9"/>
  <c r="T150" i="9" s="1"/>
  <c r="L150" i="9"/>
  <c r="S150" i="9" s="1"/>
  <c r="A162" i="9"/>
  <c r="S115" i="9"/>
  <c r="S121" i="9" s="1"/>
  <c r="L121" i="9"/>
  <c r="X91" i="9"/>
  <c r="X97" i="9" s="1"/>
  <c r="U97" i="9"/>
  <c r="L149" i="9"/>
  <c r="N126" i="9"/>
  <c r="Q126" i="9" s="1"/>
  <c r="R126" i="9"/>
  <c r="U126" i="9" s="1"/>
  <c r="X126" i="9" s="1"/>
  <c r="G128" i="9"/>
  <c r="J128" i="9" s="1"/>
  <c r="K128" i="9"/>
  <c r="T115" i="9"/>
  <c r="T121" i="9" s="1"/>
  <c r="M121" i="9"/>
  <c r="P133" i="9"/>
  <c r="K127" i="9"/>
  <c r="G127" i="9"/>
  <c r="J127" i="9" s="1"/>
  <c r="U103" i="9"/>
  <c r="R109" i="9"/>
  <c r="Q125" i="9"/>
  <c r="T133" i="9"/>
  <c r="N117" i="9"/>
  <c r="Q117" i="9" s="1"/>
  <c r="R117" i="9"/>
  <c r="U117" i="9" s="1"/>
  <c r="X117" i="9" s="1"/>
  <c r="M154" i="9"/>
  <c r="T154" i="9" s="1"/>
  <c r="L154" i="9"/>
  <c r="S154" i="9" s="1"/>
  <c r="P154" i="9"/>
  <c r="W154" i="9" s="1"/>
  <c r="A166" i="9"/>
  <c r="O154" i="9"/>
  <c r="V154" i="9" s="1"/>
  <c r="M133" i="9"/>
  <c r="S133" i="9"/>
  <c r="X113" i="9"/>
  <c r="Q103" i="9"/>
  <c r="Q109" i="9" s="1"/>
  <c r="N109" i="9"/>
  <c r="U125" i="9"/>
  <c r="W115" i="9"/>
  <c r="W121" i="9" s="1"/>
  <c r="P121" i="9"/>
  <c r="A167" i="9"/>
  <c r="O155" i="9"/>
  <c r="V155" i="9" s="1"/>
  <c r="P155" i="9"/>
  <c r="W155" i="9" s="1"/>
  <c r="M155" i="9"/>
  <c r="T155" i="9" s="1"/>
  <c r="L155" i="9"/>
  <c r="S155" i="9" s="1"/>
  <c r="L133" i="9"/>
  <c r="W137" i="9"/>
  <c r="Q121" i="9" l="1"/>
  <c r="J133" i="9"/>
  <c r="K133" i="9"/>
  <c r="M161" i="9"/>
  <c r="R128" i="9"/>
  <c r="U128" i="9" s="1"/>
  <c r="X128" i="9" s="1"/>
  <c r="N128" i="9"/>
  <c r="Q128" i="9" s="1"/>
  <c r="R121" i="9"/>
  <c r="A179" i="9"/>
  <c r="P167" i="9"/>
  <c r="W167" i="9" s="1"/>
  <c r="O167" i="9"/>
  <c r="V167" i="9" s="1"/>
  <c r="M167" i="9"/>
  <c r="T167" i="9" s="1"/>
  <c r="L167" i="9"/>
  <c r="S167" i="9" s="1"/>
  <c r="K150" i="9"/>
  <c r="G150" i="9"/>
  <c r="J150" i="9" s="1"/>
  <c r="V145" i="9"/>
  <c r="V127" i="9"/>
  <c r="V133" i="9" s="1"/>
  <c r="O133" i="9"/>
  <c r="N149" i="9"/>
  <c r="R149" i="9"/>
  <c r="W145" i="9"/>
  <c r="O145" i="9"/>
  <c r="N138" i="9"/>
  <c r="Q138" i="9" s="1"/>
  <c r="R138" i="9"/>
  <c r="U138" i="9" s="1"/>
  <c r="X138" i="9" s="1"/>
  <c r="M145" i="9"/>
  <c r="T149" i="9"/>
  <c r="J149" i="9"/>
  <c r="P145" i="9"/>
  <c r="T145" i="9"/>
  <c r="U137" i="9"/>
  <c r="X125" i="9"/>
  <c r="R142" i="9"/>
  <c r="U142" i="9" s="1"/>
  <c r="X142" i="9" s="1"/>
  <c r="N142" i="9"/>
  <c r="Q142" i="9" s="1"/>
  <c r="Q137" i="9"/>
  <c r="G154" i="9"/>
  <c r="J154" i="9" s="1"/>
  <c r="K154" i="9"/>
  <c r="O166" i="9"/>
  <c r="V166" i="9" s="1"/>
  <c r="A178" i="9"/>
  <c r="M166" i="9"/>
  <c r="T166" i="9" s="1"/>
  <c r="L166" i="9"/>
  <c r="S166" i="9" s="1"/>
  <c r="P166" i="9"/>
  <c r="W166" i="9" s="1"/>
  <c r="S149" i="9"/>
  <c r="W149" i="9"/>
  <c r="U115" i="9"/>
  <c r="G155" i="9"/>
  <c r="J155" i="9" s="1"/>
  <c r="K155" i="9"/>
  <c r="X103" i="9"/>
  <c r="X109" i="9" s="1"/>
  <c r="U109" i="9"/>
  <c r="K139" i="9"/>
  <c r="G139" i="9"/>
  <c r="J139" i="9" s="1"/>
  <c r="V149" i="9"/>
  <c r="R143" i="9"/>
  <c r="U143" i="9" s="1"/>
  <c r="X143" i="9" s="1"/>
  <c r="N143" i="9"/>
  <c r="Q143" i="9" s="1"/>
  <c r="G161" i="9"/>
  <c r="K161" i="9"/>
  <c r="L145" i="9"/>
  <c r="K140" i="9"/>
  <c r="K145" i="9" s="1"/>
  <c r="G140" i="9"/>
  <c r="J140" i="9" s="1"/>
  <c r="R129" i="9"/>
  <c r="U129" i="9" s="1"/>
  <c r="X129" i="9" s="1"/>
  <c r="N129" i="9"/>
  <c r="Q129" i="9" s="1"/>
  <c r="S145" i="9"/>
  <c r="P161" i="9"/>
  <c r="K141" i="9"/>
  <c r="G141" i="9"/>
  <c r="J141" i="9" s="1"/>
  <c r="P180" i="9"/>
  <c r="W180" i="9" s="1"/>
  <c r="A192" i="9"/>
  <c r="O180" i="9"/>
  <c r="V180" i="9" s="1"/>
  <c r="M180" i="9"/>
  <c r="T180" i="9" s="1"/>
  <c r="L180" i="9"/>
  <c r="S180" i="9" s="1"/>
  <c r="N127" i="9"/>
  <c r="Q127" i="9" s="1"/>
  <c r="R127" i="9"/>
  <c r="N121" i="9"/>
  <c r="A185" i="9"/>
  <c r="A163" i="9"/>
  <c r="P151" i="9"/>
  <c r="W151" i="9" s="1"/>
  <c r="O151" i="9"/>
  <c r="V151" i="9" s="1"/>
  <c r="L151" i="9"/>
  <c r="S151" i="9" s="1"/>
  <c r="A165" i="9"/>
  <c r="P153" i="9"/>
  <c r="W153" i="9" s="1"/>
  <c r="O153" i="9"/>
  <c r="V153" i="9" s="1"/>
  <c r="M153" i="9"/>
  <c r="T153" i="9" s="1"/>
  <c r="L153" i="9"/>
  <c r="S153" i="9" s="1"/>
  <c r="K168" i="9"/>
  <c r="G168" i="9"/>
  <c r="J168" i="9" s="1"/>
  <c r="L161" i="9"/>
  <c r="G133" i="9"/>
  <c r="L162" i="9"/>
  <c r="S162" i="9" s="1"/>
  <c r="P162" i="9"/>
  <c r="W162" i="9" s="1"/>
  <c r="O162" i="9"/>
  <c r="V162" i="9" s="1"/>
  <c r="A174" i="9"/>
  <c r="M162" i="9"/>
  <c r="T162" i="9" s="1"/>
  <c r="O161" i="9"/>
  <c r="R156" i="9"/>
  <c r="U156" i="9" s="1"/>
  <c r="X156" i="9" s="1"/>
  <c r="N156" i="9"/>
  <c r="Q156" i="9" s="1"/>
  <c r="A164" i="9"/>
  <c r="P152" i="9"/>
  <c r="W152" i="9" s="1"/>
  <c r="O152" i="9"/>
  <c r="V152" i="9" s="1"/>
  <c r="M152" i="9"/>
  <c r="T152" i="9" s="1"/>
  <c r="L152" i="9"/>
  <c r="S152" i="9" s="1"/>
  <c r="Q133" i="9" l="1"/>
  <c r="J145" i="9"/>
  <c r="G145" i="9"/>
  <c r="M151" i="9"/>
  <c r="N141" i="9"/>
  <c r="Q141" i="9" s="1"/>
  <c r="R141" i="9"/>
  <c r="U141" i="9" s="1"/>
  <c r="X141" i="9" s="1"/>
  <c r="N155" i="9"/>
  <c r="Q155" i="9" s="1"/>
  <c r="R155" i="9"/>
  <c r="U155" i="9" s="1"/>
  <c r="X155" i="9" s="1"/>
  <c r="G166" i="9"/>
  <c r="J166" i="9" s="1"/>
  <c r="K166" i="9"/>
  <c r="N133" i="9"/>
  <c r="P164" i="9"/>
  <c r="W164" i="9" s="1"/>
  <c r="O164" i="9"/>
  <c r="V164" i="9" s="1"/>
  <c r="A176" i="9"/>
  <c r="M164" i="9"/>
  <c r="T164" i="9" s="1"/>
  <c r="L164" i="9"/>
  <c r="S164" i="9" s="1"/>
  <c r="S161" i="9"/>
  <c r="W161" i="9"/>
  <c r="X137" i="9"/>
  <c r="V157" i="9"/>
  <c r="W157" i="9"/>
  <c r="U149" i="9"/>
  <c r="K167" i="9"/>
  <c r="G167" i="9"/>
  <c r="J167" i="9" s="1"/>
  <c r="R168" i="9"/>
  <c r="U168" i="9" s="1"/>
  <c r="X168" i="9" s="1"/>
  <c r="N168" i="9"/>
  <c r="Q168" i="9" s="1"/>
  <c r="V161" i="9"/>
  <c r="M163" i="9"/>
  <c r="T163" i="9" s="1"/>
  <c r="A175" i="9"/>
  <c r="O163" i="9"/>
  <c r="V163" i="9" s="1"/>
  <c r="G180" i="9"/>
  <c r="J180" i="9" s="1"/>
  <c r="K180" i="9"/>
  <c r="O157" i="9"/>
  <c r="P157" i="9"/>
  <c r="Q149" i="9"/>
  <c r="M179" i="9"/>
  <c r="T179" i="9" s="1"/>
  <c r="P179" i="9"/>
  <c r="W179" i="9" s="1"/>
  <c r="L179" i="9"/>
  <c r="S179" i="9" s="1"/>
  <c r="A191" i="9"/>
  <c r="O179" i="9"/>
  <c r="V179" i="9" s="1"/>
  <c r="X115" i="9"/>
  <c r="X121" i="9" s="1"/>
  <c r="U121" i="9"/>
  <c r="R154" i="9"/>
  <c r="U154" i="9" s="1"/>
  <c r="X154" i="9" s="1"/>
  <c r="N154" i="9"/>
  <c r="Q154" i="9" s="1"/>
  <c r="P173" i="9"/>
  <c r="S157" i="9"/>
  <c r="Q145" i="9"/>
  <c r="P174" i="9"/>
  <c r="W174" i="9" s="1"/>
  <c r="A186" i="9"/>
  <c r="O174" i="9"/>
  <c r="V174" i="9" s="1"/>
  <c r="M174" i="9"/>
  <c r="T174" i="9" s="1"/>
  <c r="L174" i="9"/>
  <c r="S174" i="9" s="1"/>
  <c r="O173" i="9"/>
  <c r="N140" i="9"/>
  <c r="Q140" i="9" s="1"/>
  <c r="R140" i="9"/>
  <c r="U140" i="9" s="1"/>
  <c r="X140" i="9" s="1"/>
  <c r="L157" i="9"/>
  <c r="U127" i="9"/>
  <c r="R133" i="9"/>
  <c r="K173" i="9"/>
  <c r="G173" i="9"/>
  <c r="A204" i="9"/>
  <c r="P192" i="9"/>
  <c r="W192" i="9" s="1"/>
  <c r="O192" i="9"/>
  <c r="V192" i="9" s="1"/>
  <c r="M192" i="9"/>
  <c r="T192" i="9" s="1"/>
  <c r="L192" i="9"/>
  <c r="S192" i="9" s="1"/>
  <c r="R139" i="9"/>
  <c r="U139" i="9" s="1"/>
  <c r="X139" i="9" s="1"/>
  <c r="N139" i="9"/>
  <c r="Q139" i="9" s="1"/>
  <c r="L173" i="9"/>
  <c r="K151" i="9"/>
  <c r="G151" i="9"/>
  <c r="K162" i="9"/>
  <c r="G162" i="9"/>
  <c r="J162" i="9" s="1"/>
  <c r="A177" i="9"/>
  <c r="O165" i="9"/>
  <c r="V165" i="9" s="1"/>
  <c r="M165" i="9"/>
  <c r="T165" i="9" s="1"/>
  <c r="L165" i="9"/>
  <c r="S165" i="9" s="1"/>
  <c r="P165" i="9"/>
  <c r="W165" i="9" s="1"/>
  <c r="A197" i="9"/>
  <c r="N161" i="9"/>
  <c r="R161" i="9"/>
  <c r="T161" i="9"/>
  <c r="K152" i="9"/>
  <c r="G152" i="9"/>
  <c r="J152" i="9" s="1"/>
  <c r="G153" i="9"/>
  <c r="J153" i="9" s="1"/>
  <c r="K153" i="9"/>
  <c r="M173" i="9"/>
  <c r="J161" i="9"/>
  <c r="L178" i="9"/>
  <c r="S178" i="9" s="1"/>
  <c r="P178" i="9"/>
  <c r="W178" i="9" s="1"/>
  <c r="O178" i="9"/>
  <c r="V178" i="9" s="1"/>
  <c r="M178" i="9"/>
  <c r="T178" i="9" s="1"/>
  <c r="A190" i="9"/>
  <c r="R150" i="9"/>
  <c r="U150" i="9" s="1"/>
  <c r="X150" i="9" s="1"/>
  <c r="N150" i="9"/>
  <c r="Q150" i="9" s="1"/>
  <c r="R145" i="9" l="1"/>
  <c r="M169" i="9"/>
  <c r="K185" i="9"/>
  <c r="G185" i="9"/>
  <c r="Q161" i="9"/>
  <c r="L185" i="9"/>
  <c r="N162" i="9"/>
  <c r="Q162" i="9" s="1"/>
  <c r="R162" i="9"/>
  <c r="U162" i="9" s="1"/>
  <c r="X162" i="9" s="1"/>
  <c r="W173" i="9"/>
  <c r="T173" i="9"/>
  <c r="M185" i="9"/>
  <c r="J151" i="9"/>
  <c r="J157" i="9" s="1"/>
  <c r="G157" i="9"/>
  <c r="A216" i="9"/>
  <c r="O204" i="9"/>
  <c r="V204" i="9" s="1"/>
  <c r="M204" i="9"/>
  <c r="T204" i="9" s="1"/>
  <c r="L204" i="9"/>
  <c r="S204" i="9" s="1"/>
  <c r="P204" i="9"/>
  <c r="W204" i="9" s="1"/>
  <c r="O169" i="9"/>
  <c r="U145" i="9"/>
  <c r="G179" i="9"/>
  <c r="J179" i="9" s="1"/>
  <c r="K179" i="9"/>
  <c r="A187" i="9"/>
  <c r="O175" i="9"/>
  <c r="V175" i="9" s="1"/>
  <c r="P175" i="9"/>
  <c r="W175" i="9" s="1"/>
  <c r="A188" i="9"/>
  <c r="O176" i="9"/>
  <c r="V176" i="9" s="1"/>
  <c r="M176" i="9"/>
  <c r="T176" i="9" s="1"/>
  <c r="L176" i="9"/>
  <c r="S176" i="9" s="1"/>
  <c r="P176" i="9"/>
  <c r="W176" i="9" s="1"/>
  <c r="K192" i="9"/>
  <c r="G192" i="9"/>
  <c r="J192" i="9" s="1"/>
  <c r="N145" i="9"/>
  <c r="V169" i="9"/>
  <c r="X145" i="9"/>
  <c r="R166" i="9"/>
  <c r="U166" i="9" s="1"/>
  <c r="X166" i="9" s="1"/>
  <c r="N166" i="9"/>
  <c r="Q166" i="9" s="1"/>
  <c r="N153" i="9"/>
  <c r="Q153" i="9" s="1"/>
  <c r="R153" i="9"/>
  <c r="U153" i="9" s="1"/>
  <c r="X153" i="9" s="1"/>
  <c r="O185" i="9"/>
  <c r="N151" i="9"/>
  <c r="R151" i="9"/>
  <c r="R157" i="9" s="1"/>
  <c r="K157" i="9"/>
  <c r="A209" i="9"/>
  <c r="J173" i="9"/>
  <c r="V173" i="9"/>
  <c r="A189" i="9"/>
  <c r="P177" i="9"/>
  <c r="W177" i="9" s="1"/>
  <c r="O177" i="9"/>
  <c r="V177" i="9" s="1"/>
  <c r="M177" i="9"/>
  <c r="T177" i="9" s="1"/>
  <c r="L177" i="9"/>
  <c r="S177" i="9" s="1"/>
  <c r="G163" i="9"/>
  <c r="K163" i="9"/>
  <c r="P190" i="9"/>
  <c r="W190" i="9" s="1"/>
  <c r="O190" i="9"/>
  <c r="V190" i="9" s="1"/>
  <c r="M190" i="9"/>
  <c r="T190" i="9" s="1"/>
  <c r="A202" i="9"/>
  <c r="L190" i="9"/>
  <c r="S190" i="9" s="1"/>
  <c r="P185" i="9"/>
  <c r="R173" i="9"/>
  <c r="N173" i="9"/>
  <c r="N152" i="9"/>
  <c r="Q152" i="9" s="1"/>
  <c r="R152" i="9"/>
  <c r="U152" i="9" s="1"/>
  <c r="X152" i="9" s="1"/>
  <c r="S173" i="9"/>
  <c r="R180" i="9"/>
  <c r="U180" i="9" s="1"/>
  <c r="X180" i="9" s="1"/>
  <c r="N180" i="9"/>
  <c r="Q180" i="9" s="1"/>
  <c r="T169" i="9"/>
  <c r="K165" i="9"/>
  <c r="G165" i="9"/>
  <c r="J165" i="9" s="1"/>
  <c r="K174" i="9"/>
  <c r="G174" i="9"/>
  <c r="J174" i="9" s="1"/>
  <c r="P191" i="9"/>
  <c r="W191" i="9" s="1"/>
  <c r="A203" i="9"/>
  <c r="O191" i="9"/>
  <c r="V191" i="9" s="1"/>
  <c r="M191" i="9"/>
  <c r="T191" i="9" s="1"/>
  <c r="L191" i="9"/>
  <c r="S191" i="9" s="1"/>
  <c r="L163" i="9"/>
  <c r="N167" i="9"/>
  <c r="Q167" i="9" s="1"/>
  <c r="R167" i="9"/>
  <c r="U167" i="9" s="1"/>
  <c r="X167" i="9" s="1"/>
  <c r="G164" i="9"/>
  <c r="J164" i="9" s="1"/>
  <c r="K164" i="9"/>
  <c r="K178" i="9"/>
  <c r="G178" i="9"/>
  <c r="J178" i="9" s="1"/>
  <c r="U161" i="9"/>
  <c r="X127" i="9"/>
  <c r="X133" i="9" s="1"/>
  <c r="U133" i="9"/>
  <c r="O186" i="9"/>
  <c r="V186" i="9" s="1"/>
  <c r="M186" i="9"/>
  <c r="T186" i="9" s="1"/>
  <c r="P186" i="9"/>
  <c r="W186" i="9" s="1"/>
  <c r="L186" i="9"/>
  <c r="S186" i="9" s="1"/>
  <c r="A198" i="9"/>
  <c r="P163" i="9"/>
  <c r="X149" i="9"/>
  <c r="T151" i="9"/>
  <c r="T157" i="9" s="1"/>
  <c r="M157" i="9"/>
  <c r="W181" i="9" l="1"/>
  <c r="M202" i="9"/>
  <c r="T202" i="9" s="1"/>
  <c r="P202" i="9"/>
  <c r="W202" i="9" s="1"/>
  <c r="L202" i="9"/>
  <c r="S202" i="9" s="1"/>
  <c r="A214" i="9"/>
  <c r="O202" i="9"/>
  <c r="V202" i="9" s="1"/>
  <c r="P189" i="9"/>
  <c r="W189" i="9" s="1"/>
  <c r="L189" i="9"/>
  <c r="S189" i="9" s="1"/>
  <c r="A201" i="9"/>
  <c r="M189" i="9"/>
  <c r="T189" i="9" s="1"/>
  <c r="O189" i="9"/>
  <c r="V189" i="9" s="1"/>
  <c r="P197" i="9"/>
  <c r="L175" i="9"/>
  <c r="K204" i="9"/>
  <c r="G204" i="9"/>
  <c r="J204" i="9" s="1"/>
  <c r="P181" i="9"/>
  <c r="M175" i="9"/>
  <c r="X161" i="9"/>
  <c r="W163" i="9"/>
  <c r="W169" i="9" s="1"/>
  <c r="P169" i="9"/>
  <c r="N178" i="9"/>
  <c r="Q178" i="9" s="1"/>
  <c r="R178" i="9"/>
  <c r="U178" i="9" s="1"/>
  <c r="X178" i="9" s="1"/>
  <c r="V181" i="9"/>
  <c r="U151" i="9"/>
  <c r="R192" i="9"/>
  <c r="U192" i="9" s="1"/>
  <c r="X192" i="9" s="1"/>
  <c r="N192" i="9"/>
  <c r="Q192" i="9" s="1"/>
  <c r="S185" i="9"/>
  <c r="A210" i="9"/>
  <c r="O198" i="9"/>
  <c r="V198" i="9" s="1"/>
  <c r="M198" i="9"/>
  <c r="T198" i="9" s="1"/>
  <c r="P198" i="9"/>
  <c r="W198" i="9" s="1"/>
  <c r="L198" i="9"/>
  <c r="S198" i="9" s="1"/>
  <c r="R164" i="9"/>
  <c r="U164" i="9" s="1"/>
  <c r="X164" i="9" s="1"/>
  <c r="N164" i="9"/>
  <c r="Q164" i="9" s="1"/>
  <c r="O181" i="9"/>
  <c r="Q151" i="9"/>
  <c r="Q157" i="9" s="1"/>
  <c r="N157" i="9"/>
  <c r="M187" i="9"/>
  <c r="T187" i="9" s="1"/>
  <c r="L187" i="9"/>
  <c r="S187" i="9" s="1"/>
  <c r="O187" i="9"/>
  <c r="V187" i="9" s="1"/>
  <c r="A199" i="9"/>
  <c r="K177" i="9"/>
  <c r="G177" i="9"/>
  <c r="J177" i="9" s="1"/>
  <c r="R174" i="9"/>
  <c r="U174" i="9" s="1"/>
  <c r="X174" i="9" s="1"/>
  <c r="N174" i="9"/>
  <c r="Q174" i="9" s="1"/>
  <c r="Q173" i="9"/>
  <c r="R163" i="9"/>
  <c r="N163" i="9"/>
  <c r="Q163" i="9" s="1"/>
  <c r="K169" i="9"/>
  <c r="V185" i="9"/>
  <c r="K176" i="9"/>
  <c r="G176" i="9"/>
  <c r="J176" i="9" s="1"/>
  <c r="R179" i="9"/>
  <c r="U179" i="9" s="1"/>
  <c r="X179" i="9" s="1"/>
  <c r="N179" i="9"/>
  <c r="Q179" i="9" s="1"/>
  <c r="K175" i="9"/>
  <c r="G175" i="9"/>
  <c r="P203" i="9"/>
  <c r="W203" i="9" s="1"/>
  <c r="A215" i="9"/>
  <c r="O203" i="9"/>
  <c r="V203" i="9" s="1"/>
  <c r="M203" i="9"/>
  <c r="T203" i="9" s="1"/>
  <c r="L203" i="9"/>
  <c r="S203" i="9" s="1"/>
  <c r="U173" i="9"/>
  <c r="J163" i="9"/>
  <c r="J169" i="9" s="1"/>
  <c r="G169" i="9"/>
  <c r="R165" i="9"/>
  <c r="U165" i="9" s="1"/>
  <c r="X165" i="9" s="1"/>
  <c r="N165" i="9"/>
  <c r="Q165" i="9" s="1"/>
  <c r="L197" i="9"/>
  <c r="T185" i="9"/>
  <c r="J185" i="9"/>
  <c r="K197" i="9"/>
  <c r="G197" i="9"/>
  <c r="N185" i="9"/>
  <c r="R185" i="9"/>
  <c r="K186" i="9"/>
  <c r="G186" i="9"/>
  <c r="J186" i="9" s="1"/>
  <c r="S163" i="9"/>
  <c r="S169" i="9" s="1"/>
  <c r="L169" i="9"/>
  <c r="W185" i="9"/>
  <c r="M197" i="9"/>
  <c r="K191" i="9"/>
  <c r="G191" i="9"/>
  <c r="J191" i="9" s="1"/>
  <c r="K190" i="9"/>
  <c r="G190" i="9"/>
  <c r="J190" i="9" s="1"/>
  <c r="O197" i="9"/>
  <c r="A200" i="9"/>
  <c r="O188" i="9"/>
  <c r="V188" i="9" s="1"/>
  <c r="L188" i="9"/>
  <c r="S188" i="9" s="1"/>
  <c r="P188" i="9"/>
  <c r="W188" i="9" s="1"/>
  <c r="M188" i="9"/>
  <c r="T188" i="9" s="1"/>
  <c r="Q169" i="9" l="1"/>
  <c r="P216" i="9"/>
  <c r="L209" i="9"/>
  <c r="L216" i="9"/>
  <c r="X151" i="9"/>
  <c r="X157" i="9" s="1"/>
  <c r="U157" i="9"/>
  <c r="O209" i="9"/>
  <c r="O216" i="9"/>
  <c r="M216" i="9"/>
  <c r="P209" i="9"/>
  <c r="L201" i="9"/>
  <c r="S201" i="9" s="1"/>
  <c r="P201" i="9"/>
  <c r="W201" i="9" s="1"/>
  <c r="M201" i="9"/>
  <c r="T201" i="9" s="1"/>
  <c r="O201" i="9"/>
  <c r="V201" i="9" s="1"/>
  <c r="A213" i="9"/>
  <c r="N191" i="9"/>
  <c r="Q191" i="9" s="1"/>
  <c r="R191" i="9"/>
  <c r="U191" i="9" s="1"/>
  <c r="X191" i="9" s="1"/>
  <c r="K209" i="9"/>
  <c r="G209" i="9"/>
  <c r="S197" i="9"/>
  <c r="U185" i="9"/>
  <c r="P187" i="9"/>
  <c r="K198" i="9"/>
  <c r="G198" i="9"/>
  <c r="J198" i="9" s="1"/>
  <c r="G188" i="9"/>
  <c r="J188" i="9" s="1"/>
  <c r="K188" i="9"/>
  <c r="Q185" i="9"/>
  <c r="K187" i="9"/>
  <c r="G187" i="9"/>
  <c r="J197" i="9"/>
  <c r="R175" i="9"/>
  <c r="N175" i="9"/>
  <c r="K181" i="9"/>
  <c r="A211" i="9"/>
  <c r="P199" i="9"/>
  <c r="W199" i="9" s="1"/>
  <c r="N169" i="9"/>
  <c r="R204" i="9"/>
  <c r="U204" i="9" s="1"/>
  <c r="X204" i="9" s="1"/>
  <c r="N204" i="9"/>
  <c r="Q204" i="9" s="1"/>
  <c r="M209" i="9"/>
  <c r="V197" i="9"/>
  <c r="G189" i="9"/>
  <c r="J189" i="9" s="1"/>
  <c r="K189" i="9"/>
  <c r="R197" i="9"/>
  <c r="N197" i="9"/>
  <c r="P200" i="9"/>
  <c r="W200" i="9" s="1"/>
  <c r="A212" i="9"/>
  <c r="O200" i="9"/>
  <c r="V200" i="9" s="1"/>
  <c r="M200" i="9"/>
  <c r="T200" i="9" s="1"/>
  <c r="L200" i="9"/>
  <c r="S200" i="9" s="1"/>
  <c r="X173" i="9"/>
  <c r="T193" i="9"/>
  <c r="S175" i="9"/>
  <c r="S181" i="9" s="1"/>
  <c r="L181" i="9"/>
  <c r="R176" i="9"/>
  <c r="U176" i="9" s="1"/>
  <c r="X176" i="9" s="1"/>
  <c r="N176" i="9"/>
  <c r="Q176" i="9" s="1"/>
  <c r="N177" i="9"/>
  <c r="Q177" i="9" s="1"/>
  <c r="R177" i="9"/>
  <c r="U177" i="9" s="1"/>
  <c r="X177" i="9" s="1"/>
  <c r="N186" i="9"/>
  <c r="Q186" i="9" s="1"/>
  <c r="R186" i="9"/>
  <c r="U186" i="9" s="1"/>
  <c r="X186" i="9" s="1"/>
  <c r="M193" i="9"/>
  <c r="K203" i="9"/>
  <c r="G203" i="9"/>
  <c r="J203" i="9" s="1"/>
  <c r="V193" i="9"/>
  <c r="L193" i="9"/>
  <c r="W197" i="9"/>
  <c r="G202" i="9"/>
  <c r="J202" i="9" s="1"/>
  <c r="K202" i="9"/>
  <c r="T197" i="9"/>
  <c r="J175" i="9"/>
  <c r="J181" i="9" s="1"/>
  <c r="G181" i="9"/>
  <c r="U163" i="9"/>
  <c r="R169" i="9"/>
  <c r="N190" i="9"/>
  <c r="Q190" i="9" s="1"/>
  <c r="R190" i="9"/>
  <c r="U190" i="9" s="1"/>
  <c r="X190" i="9" s="1"/>
  <c r="O193" i="9"/>
  <c r="K216" i="9"/>
  <c r="G216" i="9"/>
  <c r="S193" i="9"/>
  <c r="T175" i="9"/>
  <c r="T181" i="9" s="1"/>
  <c r="M181" i="9"/>
  <c r="O199" i="9" l="1"/>
  <c r="O214" i="9"/>
  <c r="X185" i="9"/>
  <c r="V209" i="9"/>
  <c r="O221" i="9"/>
  <c r="P214" i="9"/>
  <c r="M214" i="9"/>
  <c r="K201" i="9"/>
  <c r="G201" i="9"/>
  <c r="J201" i="9" s="1"/>
  <c r="O210" i="9"/>
  <c r="P210" i="9"/>
  <c r="R188" i="9"/>
  <c r="U188" i="9" s="1"/>
  <c r="X188" i="9" s="1"/>
  <c r="N188" i="9"/>
  <c r="Q188" i="9" s="1"/>
  <c r="R216" i="9"/>
  <c r="K228" i="9"/>
  <c r="N216" i="9"/>
  <c r="K200" i="9"/>
  <c r="G200" i="9"/>
  <c r="J200" i="9" s="1"/>
  <c r="U175" i="9"/>
  <c r="R181" i="9"/>
  <c r="R198" i="9"/>
  <c r="U198" i="9" s="1"/>
  <c r="X198" i="9" s="1"/>
  <c r="N198" i="9"/>
  <c r="Q198" i="9" s="1"/>
  <c r="G221" i="9"/>
  <c r="J209" i="9"/>
  <c r="L210" i="9"/>
  <c r="P205" i="9"/>
  <c r="Q175" i="9"/>
  <c r="Q181" i="9" s="1"/>
  <c r="N181" i="9"/>
  <c r="W205" i="9"/>
  <c r="Q197" i="9"/>
  <c r="W209" i="9"/>
  <c r="P221" i="9"/>
  <c r="L228" i="9"/>
  <c r="S216" i="9"/>
  <c r="S228" i="9" s="1"/>
  <c r="K210" i="9"/>
  <c r="G210" i="9"/>
  <c r="J216" i="9"/>
  <c r="J228" i="9" s="1"/>
  <c r="G228" i="9"/>
  <c r="R202" i="9"/>
  <c r="U202" i="9" s="1"/>
  <c r="X202" i="9" s="1"/>
  <c r="N202" i="9"/>
  <c r="Q202" i="9" s="1"/>
  <c r="M210" i="9"/>
  <c r="U197" i="9"/>
  <c r="W187" i="9"/>
  <c r="W193" i="9" s="1"/>
  <c r="P193" i="9"/>
  <c r="K221" i="9"/>
  <c r="R209" i="9"/>
  <c r="N209" i="9"/>
  <c r="K215" i="9"/>
  <c r="G215" i="9"/>
  <c r="T209" i="9"/>
  <c r="M221" i="9"/>
  <c r="L199" i="9"/>
  <c r="L215" i="9"/>
  <c r="M228" i="9"/>
  <c r="T216" i="9"/>
  <c r="T228" i="9" s="1"/>
  <c r="L221" i="9"/>
  <c r="S209" i="9"/>
  <c r="X163" i="9"/>
  <c r="X169" i="9" s="1"/>
  <c r="U169" i="9"/>
  <c r="N189" i="9"/>
  <c r="Q189" i="9" s="1"/>
  <c r="R189" i="9"/>
  <c r="U189" i="9" s="1"/>
  <c r="X189" i="9" s="1"/>
  <c r="K199" i="9"/>
  <c r="G199" i="9"/>
  <c r="J187" i="9"/>
  <c r="J193" i="9" s="1"/>
  <c r="G193" i="9"/>
  <c r="M215" i="9"/>
  <c r="R203" i="9"/>
  <c r="U203" i="9" s="1"/>
  <c r="X203" i="9" s="1"/>
  <c r="N203" i="9"/>
  <c r="Q203" i="9" s="1"/>
  <c r="L214" i="9"/>
  <c r="R187" i="9"/>
  <c r="U187" i="9" s="1"/>
  <c r="X187" i="9" s="1"/>
  <c r="N187" i="9"/>
  <c r="K193" i="9"/>
  <c r="O215" i="9"/>
  <c r="O228" i="9"/>
  <c r="V216" i="9"/>
  <c r="V228" i="9" s="1"/>
  <c r="P228" i="9"/>
  <c r="W216" i="9"/>
  <c r="W228" i="9" s="1"/>
  <c r="K214" i="9"/>
  <c r="G214" i="9"/>
  <c r="M199" i="9"/>
  <c r="P215" i="9"/>
  <c r="X193" i="9" l="1"/>
  <c r="Q187" i="9"/>
  <c r="Q193" i="9" s="1"/>
  <c r="N193" i="9"/>
  <c r="J199" i="9"/>
  <c r="J205" i="9" s="1"/>
  <c r="G205" i="9"/>
  <c r="L227" i="9"/>
  <c r="S215" i="9"/>
  <c r="S227" i="9" s="1"/>
  <c r="W221" i="9"/>
  <c r="P212" i="9"/>
  <c r="O222" i="9"/>
  <c r="V210" i="9"/>
  <c r="V222" i="9" s="1"/>
  <c r="U193" i="9"/>
  <c r="M222" i="9"/>
  <c r="T210" i="9"/>
  <c r="T222" i="9" s="1"/>
  <c r="R193" i="9"/>
  <c r="G211" i="9"/>
  <c r="K211" i="9"/>
  <c r="R199" i="9"/>
  <c r="N199" i="9"/>
  <c r="K205" i="9"/>
  <c r="G226" i="9"/>
  <c r="J214" i="9"/>
  <c r="J226" i="9" s="1"/>
  <c r="N201" i="9"/>
  <c r="Q201" i="9" s="1"/>
  <c r="R201" i="9"/>
  <c r="U201" i="9" s="1"/>
  <c r="X201" i="9" s="1"/>
  <c r="M211" i="9"/>
  <c r="L222" i="9"/>
  <c r="S210" i="9"/>
  <c r="S222" i="9" s="1"/>
  <c r="N200" i="9"/>
  <c r="Q200" i="9" s="1"/>
  <c r="R200" i="9"/>
  <c r="U200" i="9" s="1"/>
  <c r="X200" i="9" s="1"/>
  <c r="P211" i="9"/>
  <c r="K213" i="9"/>
  <c r="G213" i="9"/>
  <c r="Q216" i="9"/>
  <c r="Q228" i="9" s="1"/>
  <c r="N228" i="9"/>
  <c r="T214" i="9"/>
  <c r="T226" i="9" s="1"/>
  <c r="M226" i="9"/>
  <c r="L211" i="9"/>
  <c r="T199" i="9"/>
  <c r="T205" i="9" s="1"/>
  <c r="M205" i="9"/>
  <c r="N221" i="9"/>
  <c r="Q209" i="9"/>
  <c r="R221" i="9"/>
  <c r="U209" i="9"/>
  <c r="S199" i="9"/>
  <c r="S205" i="9" s="1"/>
  <c r="L205" i="9"/>
  <c r="W214" i="9"/>
  <c r="W226" i="9" s="1"/>
  <c r="P226" i="9"/>
  <c r="O211" i="9"/>
  <c r="L212" i="9"/>
  <c r="N214" i="9"/>
  <c r="R214" i="9"/>
  <c r="K226" i="9"/>
  <c r="M213" i="9"/>
  <c r="J221" i="9"/>
  <c r="R228" i="9"/>
  <c r="U216" i="9"/>
  <c r="O226" i="9"/>
  <c r="V214" i="9"/>
  <c r="V226" i="9" s="1"/>
  <c r="O213" i="9"/>
  <c r="P213" i="9"/>
  <c r="M227" i="9"/>
  <c r="T215" i="9"/>
  <c r="T227" i="9" s="1"/>
  <c r="S221" i="9"/>
  <c r="G222" i="9"/>
  <c r="J210" i="9"/>
  <c r="J222" i="9" s="1"/>
  <c r="L226" i="9"/>
  <c r="S214" i="9"/>
  <c r="S226" i="9" s="1"/>
  <c r="J215" i="9"/>
  <c r="J227" i="9" s="1"/>
  <c r="G227" i="9"/>
  <c r="R210" i="9"/>
  <c r="K222" i="9"/>
  <c r="N210" i="9"/>
  <c r="M212" i="9"/>
  <c r="X175" i="9"/>
  <c r="X181" i="9" s="1"/>
  <c r="U181" i="9"/>
  <c r="T221" i="9"/>
  <c r="W215" i="9"/>
  <c r="W227" i="9" s="1"/>
  <c r="P227" i="9"/>
  <c r="O212" i="9"/>
  <c r="W210" i="9"/>
  <c r="W222" i="9" s="1"/>
  <c r="P222" i="9"/>
  <c r="V221" i="9"/>
  <c r="V199" i="9"/>
  <c r="V205" i="9" s="1"/>
  <c r="O205" i="9"/>
  <c r="L213" i="9"/>
  <c r="L217" i="9" s="1"/>
  <c r="O227" i="9"/>
  <c r="V215" i="9"/>
  <c r="V227" i="9" s="1"/>
  <c r="K227" i="9"/>
  <c r="N215" i="9"/>
  <c r="R215" i="9"/>
  <c r="X197" i="9"/>
  <c r="G212" i="9"/>
  <c r="K212" i="9"/>
  <c r="O217" i="9" l="1"/>
  <c r="W213" i="9"/>
  <c r="W225" i="9" s="1"/>
  <c r="P225" i="9"/>
  <c r="M225" i="9"/>
  <c r="T213" i="9"/>
  <c r="T225" i="9" s="1"/>
  <c r="U199" i="9"/>
  <c r="R205" i="9"/>
  <c r="U214" i="9"/>
  <c r="R226" i="9"/>
  <c r="J211" i="9"/>
  <c r="J223" i="9" s="1"/>
  <c r="G223" i="9"/>
  <c r="G217" i="9"/>
  <c r="N226" i="9"/>
  <c r="Q214" i="9"/>
  <c r="Q226" i="9" s="1"/>
  <c r="Q221" i="9"/>
  <c r="T211" i="9"/>
  <c r="M223" i="9"/>
  <c r="N211" i="9"/>
  <c r="K223" i="9"/>
  <c r="R211" i="9"/>
  <c r="K217" i="9"/>
  <c r="J212" i="9"/>
  <c r="J224" i="9" s="1"/>
  <c r="G224" i="9"/>
  <c r="M224" i="9"/>
  <c r="T212" i="9"/>
  <c r="T224" i="9" s="1"/>
  <c r="U228" i="9"/>
  <c r="X216" i="9"/>
  <c r="X228" i="9" s="1"/>
  <c r="G225" i="9"/>
  <c r="J213" i="9"/>
  <c r="J225" i="9" s="1"/>
  <c r="L225" i="9"/>
  <c r="S213" i="9"/>
  <c r="S225" i="9" s="1"/>
  <c r="K225" i="9"/>
  <c r="R213" i="9"/>
  <c r="N213" i="9"/>
  <c r="U221" i="9"/>
  <c r="X209" i="9"/>
  <c r="O225" i="9"/>
  <c r="V213" i="9"/>
  <c r="V225" i="9" s="1"/>
  <c r="R227" i="9"/>
  <c r="U215" i="9"/>
  <c r="N222" i="9"/>
  <c r="Q210" i="9"/>
  <c r="Q222" i="9" s="1"/>
  <c r="O223" i="9"/>
  <c r="V211" i="9"/>
  <c r="Q215" i="9"/>
  <c r="Q227" i="9" s="1"/>
  <c r="N227" i="9"/>
  <c r="V212" i="9"/>
  <c r="V224" i="9" s="1"/>
  <c r="O224" i="9"/>
  <c r="S211" i="9"/>
  <c r="S223" i="9" s="1"/>
  <c r="L223" i="9"/>
  <c r="W211" i="9"/>
  <c r="P223" i="9"/>
  <c r="P217" i="9"/>
  <c r="Q199" i="9"/>
  <c r="Q205" i="9" s="1"/>
  <c r="N205" i="9"/>
  <c r="N212" i="9"/>
  <c r="K224" i="9"/>
  <c r="R212" i="9"/>
  <c r="S212" i="9"/>
  <c r="S224" i="9" s="1"/>
  <c r="L224" i="9"/>
  <c r="R222" i="9"/>
  <c r="U210" i="9"/>
  <c r="M217" i="9"/>
  <c r="P224" i="9"/>
  <c r="W212" i="9"/>
  <c r="W224" i="9" s="1"/>
  <c r="M229" i="9" l="1"/>
  <c r="J229" i="9"/>
  <c r="L229" i="9"/>
  <c r="S229" i="9"/>
  <c r="K229" i="9"/>
  <c r="U226" i="9"/>
  <c r="X214" i="9"/>
  <c r="X226" i="9" s="1"/>
  <c r="Q211" i="9"/>
  <c r="Q223" i="9" s="1"/>
  <c r="N223" i="9"/>
  <c r="T223" i="9"/>
  <c r="T229" i="9" s="1"/>
  <c r="T217" i="9"/>
  <c r="Q217" i="9"/>
  <c r="X199" i="9"/>
  <c r="X205" i="9" s="1"/>
  <c r="U205" i="9"/>
  <c r="P229" i="9"/>
  <c r="R223" i="9"/>
  <c r="U211" i="9"/>
  <c r="R217" i="9"/>
  <c r="Q212" i="9"/>
  <c r="Q224" i="9" s="1"/>
  <c r="N224" i="9"/>
  <c r="W223" i="9"/>
  <c r="W229" i="9" s="1"/>
  <c r="W217" i="9"/>
  <c r="Q213" i="9"/>
  <c r="Q225" i="9" s="1"/>
  <c r="N225" i="9"/>
  <c r="X215" i="9"/>
  <c r="X227" i="9" s="1"/>
  <c r="U227" i="9"/>
  <c r="S217" i="9"/>
  <c r="X221" i="9"/>
  <c r="J217" i="9"/>
  <c r="O229" i="9"/>
  <c r="U213" i="9"/>
  <c r="R225" i="9"/>
  <c r="N217" i="9"/>
  <c r="U212" i="9"/>
  <c r="R224" i="9"/>
  <c r="U222" i="9"/>
  <c r="X210" i="9"/>
  <c r="X222" i="9" s="1"/>
  <c r="V223" i="9"/>
  <c r="V229" i="9" s="1"/>
  <c r="V217" i="9"/>
  <c r="G229" i="9"/>
  <c r="N229" i="9" l="1"/>
  <c r="R229" i="9"/>
  <c r="Q229" i="9"/>
  <c r="X213" i="9"/>
  <c r="X225" i="9" s="1"/>
  <c r="U225" i="9"/>
  <c r="X211" i="9"/>
  <c r="U223" i="9"/>
  <c r="U217" i="9"/>
  <c r="U224" i="9"/>
  <c r="X212" i="9"/>
  <c r="X224" i="9" s="1"/>
  <c r="U229" i="9" l="1"/>
  <c r="X223" i="9"/>
  <c r="X229" i="9" s="1"/>
  <c r="X217" i="9"/>
  <c r="A224" i="8" l="1"/>
  <c r="A201" i="8"/>
  <c r="A189" i="8"/>
  <c r="A171" i="8"/>
  <c r="A164" i="8"/>
  <c r="J156" i="8"/>
  <c r="A156" i="8"/>
  <c r="A155" i="8"/>
  <c r="A154" i="8"/>
  <c r="O150" i="8"/>
  <c r="V150" i="8" s="1"/>
  <c r="A150" i="8"/>
  <c r="A149" i="8"/>
  <c r="A148" i="8"/>
  <c r="A144" i="8"/>
  <c r="A143" i="8"/>
  <c r="A142" i="8"/>
  <c r="A141" i="8"/>
  <c r="A138" i="8"/>
  <c r="A137" i="8"/>
  <c r="K136" i="8"/>
  <c r="R136" i="8" s="1"/>
  <c r="A136" i="8"/>
  <c r="A132" i="8"/>
  <c r="A131" i="8"/>
  <c r="A130" i="8"/>
  <c r="K126" i="8"/>
  <c r="R126" i="8" s="1"/>
  <c r="A126" i="8"/>
  <c r="A125" i="8"/>
  <c r="A124" i="8"/>
  <c r="O123" i="8"/>
  <c r="V123" i="8" s="1"/>
  <c r="N123" i="8"/>
  <c r="U123" i="8" s="1"/>
  <c r="A123" i="8"/>
  <c r="O120" i="8"/>
  <c r="V120" i="8" s="1"/>
  <c r="A120" i="8"/>
  <c r="K118" i="8"/>
  <c r="R118" i="8" s="1"/>
  <c r="A118" i="8"/>
  <c r="A114" i="8"/>
  <c r="K112" i="8"/>
  <c r="R112" i="8" s="1"/>
  <c r="A112" i="8"/>
  <c r="A111" i="8"/>
  <c r="N106" i="8"/>
  <c r="U106" i="8" s="1"/>
  <c r="F106" i="8"/>
  <c r="I106" i="8" s="1"/>
  <c r="A106" i="8"/>
  <c r="L105" i="8"/>
  <c r="A105" i="8"/>
  <c r="A104" i="8"/>
  <c r="O103" i="8"/>
  <c r="V103" i="8" s="1"/>
  <c r="A103" i="8"/>
  <c r="A102" i="8"/>
  <c r="L101" i="8"/>
  <c r="A101" i="8"/>
  <c r="K100" i="8"/>
  <c r="R100" i="8" s="1"/>
  <c r="A100" i="8"/>
  <c r="N99" i="8"/>
  <c r="U99" i="8" s="1"/>
  <c r="A99" i="8"/>
  <c r="A98" i="8"/>
  <c r="A97" i="8"/>
  <c r="A96" i="8"/>
  <c r="K95" i="8"/>
  <c r="R95" i="8" s="1"/>
  <c r="O95" i="8"/>
  <c r="V95" i="8" s="1"/>
  <c r="N95" i="8"/>
  <c r="U95" i="8" s="1"/>
  <c r="A95" i="8"/>
  <c r="A94" i="8"/>
  <c r="A93" i="8"/>
  <c r="A92" i="8"/>
  <c r="O91" i="8"/>
  <c r="V91" i="8" s="1"/>
  <c r="A91" i="8"/>
  <c r="A90" i="8"/>
  <c r="F89" i="8"/>
  <c r="I89" i="8" s="1"/>
  <c r="K89" i="8"/>
  <c r="R89" i="8" s="1"/>
  <c r="A89" i="8"/>
  <c r="N88" i="8"/>
  <c r="U88" i="8" s="1"/>
  <c r="A88" i="8"/>
  <c r="L87" i="8"/>
  <c r="A87" i="8"/>
  <c r="J86" i="8"/>
  <c r="A86" i="8"/>
  <c r="A85" i="8"/>
  <c r="N85" i="8" s="1"/>
  <c r="U85" i="8" s="1"/>
  <c r="A84" i="8"/>
  <c r="A83" i="8"/>
  <c r="L82" i="8"/>
  <c r="K82" i="8"/>
  <c r="R82" i="8" s="1"/>
  <c r="A82" i="8"/>
  <c r="A81" i="8"/>
  <c r="L80" i="8"/>
  <c r="A80" i="8"/>
  <c r="A79" i="8"/>
  <c r="A78" i="8"/>
  <c r="L77" i="8"/>
  <c r="A77" i="8"/>
  <c r="A76" i="8"/>
  <c r="A75" i="8"/>
  <c r="A74" i="8"/>
  <c r="A73" i="8"/>
  <c r="N73" i="8" s="1"/>
  <c r="U73" i="8" s="1"/>
  <c r="N72" i="8"/>
  <c r="U72" i="8" s="1"/>
  <c r="A72" i="8"/>
  <c r="O71" i="8"/>
  <c r="V71" i="8" s="1"/>
  <c r="N71" i="8"/>
  <c r="U71" i="8" s="1"/>
  <c r="A71" i="8"/>
  <c r="A70" i="8"/>
  <c r="A69" i="8"/>
  <c r="A68" i="8"/>
  <c r="O67" i="8"/>
  <c r="V67" i="8" s="1"/>
  <c r="A67" i="8"/>
  <c r="A66" i="8"/>
  <c r="L65" i="8"/>
  <c r="K65" i="8"/>
  <c r="R65" i="8" s="1"/>
  <c r="F65" i="8"/>
  <c r="I65" i="8" s="1"/>
  <c r="A65" i="8"/>
  <c r="A64" i="8"/>
  <c r="A63" i="8"/>
  <c r="L62" i="8"/>
  <c r="A62" i="8"/>
  <c r="K61" i="8"/>
  <c r="R61" i="8" s="1"/>
  <c r="J61" i="8"/>
  <c r="O61" i="8"/>
  <c r="V61" i="8" s="1"/>
  <c r="A61" i="8"/>
  <c r="A60" i="8"/>
  <c r="A59" i="8"/>
  <c r="A58" i="8"/>
  <c r="L53" i="8"/>
  <c r="K53" i="8"/>
  <c r="R53" i="8" s="1"/>
  <c r="F53" i="8"/>
  <c r="I53" i="8" s="1"/>
  <c r="J52" i="8"/>
  <c r="O52" i="8"/>
  <c r="V52" i="8" s="1"/>
  <c r="N52" i="8"/>
  <c r="U52" i="8" s="1"/>
  <c r="F52" i="8"/>
  <c r="K51" i="8"/>
  <c r="R51" i="8" s="1"/>
  <c r="J51" i="8"/>
  <c r="O51" i="8"/>
  <c r="V51" i="8" s="1"/>
  <c r="N51" i="8"/>
  <c r="U51" i="8" s="1"/>
  <c r="F51" i="8"/>
  <c r="N50" i="8"/>
  <c r="U50" i="8" s="1"/>
  <c r="L50" i="8"/>
  <c r="L49" i="8"/>
  <c r="F48" i="8"/>
  <c r="L48" i="8"/>
  <c r="F47" i="8"/>
  <c r="I47" i="8" s="1"/>
  <c r="O46" i="8"/>
  <c r="V46" i="8" s="1"/>
  <c r="J45" i="8"/>
  <c r="O45" i="8"/>
  <c r="V45" i="8" s="1"/>
  <c r="J44" i="8"/>
  <c r="Q44" i="8" s="1"/>
  <c r="O44" i="8"/>
  <c r="V44" i="8" s="1"/>
  <c r="F44" i="8"/>
  <c r="K43" i="8"/>
  <c r="R43" i="8" s="1"/>
  <c r="K42" i="8"/>
  <c r="R42" i="8" s="1"/>
  <c r="J41" i="8"/>
  <c r="K41" i="8"/>
  <c r="R41" i="8" s="1"/>
  <c r="N40" i="8"/>
  <c r="U40" i="8" s="1"/>
  <c r="L40" i="8"/>
  <c r="K40" i="8"/>
  <c r="R40" i="8" s="1"/>
  <c r="F40" i="8"/>
  <c r="I40" i="8" s="1"/>
  <c r="O39" i="8"/>
  <c r="V39" i="8" s="1"/>
  <c r="K39" i="8"/>
  <c r="R39" i="8" s="1"/>
  <c r="F39" i="8"/>
  <c r="I39" i="8" s="1"/>
  <c r="F38" i="8"/>
  <c r="I38" i="8" s="1"/>
  <c r="K38" i="8"/>
  <c r="R38" i="8" s="1"/>
  <c r="O37" i="8"/>
  <c r="V37" i="8" s="1"/>
  <c r="N37" i="8"/>
  <c r="U37" i="8" s="1"/>
  <c r="J36" i="8"/>
  <c r="O36" i="8"/>
  <c r="V36" i="8" s="1"/>
  <c r="N36" i="8"/>
  <c r="U36" i="8" s="1"/>
  <c r="K36" i="8"/>
  <c r="R36" i="8" s="1"/>
  <c r="N35" i="8"/>
  <c r="U35" i="8" s="1"/>
  <c r="O35" i="8"/>
  <c r="V35" i="8" s="1"/>
  <c r="F35" i="8"/>
  <c r="I35" i="8" s="1"/>
  <c r="L35" i="8"/>
  <c r="K35" i="8"/>
  <c r="R35" i="8" s="1"/>
  <c r="N34" i="8"/>
  <c r="U34" i="8" s="1"/>
  <c r="L34" i="8"/>
  <c r="K34" i="8"/>
  <c r="R34" i="8" s="1"/>
  <c r="O34" i="8"/>
  <c r="V34" i="8" s="1"/>
  <c r="F34" i="8"/>
  <c r="O33" i="8"/>
  <c r="V33" i="8" s="1"/>
  <c r="N33" i="8"/>
  <c r="U33" i="8" s="1"/>
  <c r="K33" i="8"/>
  <c r="R33" i="8" s="1"/>
  <c r="N32" i="8"/>
  <c r="U32" i="8" s="1"/>
  <c r="K32" i="8"/>
  <c r="R32" i="8" s="1"/>
  <c r="F32" i="8"/>
  <c r="I32" i="8" s="1"/>
  <c r="K31" i="8"/>
  <c r="R31" i="8" s="1"/>
  <c r="J31" i="8"/>
  <c r="Q31" i="8" s="1"/>
  <c r="S31" i="8" s="1"/>
  <c r="O31" i="8"/>
  <c r="V31" i="8" s="1"/>
  <c r="F31" i="8"/>
  <c r="I31" i="8" s="1"/>
  <c r="K30" i="8"/>
  <c r="R30" i="8" s="1"/>
  <c r="J30" i="8"/>
  <c r="O29" i="8"/>
  <c r="V29" i="8" s="1"/>
  <c r="N29" i="8"/>
  <c r="U29" i="8" s="1"/>
  <c r="K29" i="8"/>
  <c r="R29" i="8" s="1"/>
  <c r="J28" i="8"/>
  <c r="O28" i="8"/>
  <c r="V28" i="8" s="1"/>
  <c r="N28" i="8"/>
  <c r="U28" i="8" s="1"/>
  <c r="K28" i="8"/>
  <c r="R28" i="8" s="1"/>
  <c r="N27" i="8"/>
  <c r="U27" i="8" s="1"/>
  <c r="O27" i="8"/>
  <c r="V27" i="8" s="1"/>
  <c r="F27" i="8"/>
  <c r="I27" i="8" s="1"/>
  <c r="L27" i="8"/>
  <c r="K27" i="8"/>
  <c r="R27" i="8" s="1"/>
  <c r="J27" i="8"/>
  <c r="Q27" i="8" s="1"/>
  <c r="O26" i="8"/>
  <c r="V26" i="8" s="1"/>
  <c r="L26" i="8"/>
  <c r="J26" i="8"/>
  <c r="Q26" i="8" s="1"/>
  <c r="L25" i="8"/>
  <c r="K25" i="8"/>
  <c r="R25" i="8" s="1"/>
  <c r="J25" i="8"/>
  <c r="I25" i="8"/>
  <c r="N25" i="8"/>
  <c r="U25" i="8" s="1"/>
  <c r="F25" i="8"/>
  <c r="N24" i="8"/>
  <c r="U24" i="8" s="1"/>
  <c r="L24" i="8"/>
  <c r="Q23" i="8"/>
  <c r="O23" i="8"/>
  <c r="V23" i="8" s="1"/>
  <c r="F23" i="8"/>
  <c r="I23" i="8" s="1"/>
  <c r="L23" i="8"/>
  <c r="J23" i="8"/>
  <c r="L22" i="8"/>
  <c r="F22" i="8"/>
  <c r="I22" i="8" s="1"/>
  <c r="L21" i="8"/>
  <c r="K21" i="8"/>
  <c r="R21" i="8" s="1"/>
  <c r="O21" i="8"/>
  <c r="V21" i="8" s="1"/>
  <c r="N21" i="8"/>
  <c r="U21" i="8" s="1"/>
  <c r="F21" i="8"/>
  <c r="O20" i="8"/>
  <c r="V20" i="8" s="1"/>
  <c r="F20" i="8"/>
  <c r="I20" i="8" s="1"/>
  <c r="O19" i="8"/>
  <c r="V19" i="8" s="1"/>
  <c r="N19" i="8"/>
  <c r="U19" i="8" s="1"/>
  <c r="L19" i="8"/>
  <c r="O18" i="8"/>
  <c r="V18" i="8" s="1"/>
  <c r="N18" i="8"/>
  <c r="U18" i="8" s="1"/>
  <c r="L18" i="8"/>
  <c r="K17" i="8"/>
  <c r="R17" i="8" s="1"/>
  <c r="O17" i="8"/>
  <c r="V17" i="8" s="1"/>
  <c r="N17" i="8"/>
  <c r="U17" i="8" s="1"/>
  <c r="F17" i="8"/>
  <c r="I17" i="8" s="1"/>
  <c r="K16" i="8"/>
  <c r="R16" i="8" s="1"/>
  <c r="O16" i="8"/>
  <c r="V16" i="8" s="1"/>
  <c r="N16" i="8"/>
  <c r="U16" i="8" s="1"/>
  <c r="F16" i="8"/>
  <c r="L16" i="8"/>
  <c r="O15" i="8"/>
  <c r="V15" i="8" s="1"/>
  <c r="F15" i="8"/>
  <c r="L15" i="8"/>
  <c r="O14" i="8"/>
  <c r="V14" i="8" s="1"/>
  <c r="L14" i="8"/>
  <c r="K14" i="8"/>
  <c r="R14" i="8" s="1"/>
  <c r="J14" i="8"/>
  <c r="Q14" i="8" s="1"/>
  <c r="N13" i="8"/>
  <c r="U13" i="8" s="1"/>
  <c r="L13" i="8"/>
  <c r="K13" i="8"/>
  <c r="R13" i="8" s="1"/>
  <c r="F13" i="8"/>
  <c r="K12" i="8"/>
  <c r="R12" i="8" s="1"/>
  <c r="O12" i="8"/>
  <c r="V12" i="8" s="1"/>
  <c r="N12" i="8"/>
  <c r="U12" i="8" s="1"/>
  <c r="L12" i="8"/>
  <c r="F12" i="8"/>
  <c r="I12" i="8" s="1"/>
  <c r="J12" i="8"/>
  <c r="O11" i="8"/>
  <c r="V11" i="8" s="1"/>
  <c r="L11" i="8"/>
  <c r="K11" i="8"/>
  <c r="R11" i="8" s="1"/>
  <c r="J11" i="8"/>
  <c r="Q11" i="8" s="1"/>
  <c r="O10" i="8"/>
  <c r="V10" i="8" s="1"/>
  <c r="L10" i="8"/>
  <c r="J10" i="8"/>
  <c r="Q10" i="8" s="1"/>
  <c r="L9" i="8"/>
  <c r="K9" i="8"/>
  <c r="R9" i="8" s="1"/>
  <c r="J9" i="8"/>
  <c r="O9" i="8"/>
  <c r="V9" i="8" s="1"/>
  <c r="N9" i="8"/>
  <c r="U9" i="8" s="1"/>
  <c r="F9" i="8"/>
  <c r="I9" i="8" s="1"/>
  <c r="N8" i="8"/>
  <c r="U8" i="8" s="1"/>
  <c r="L8" i="8"/>
  <c r="N7" i="8"/>
  <c r="U7" i="8" s="1"/>
  <c r="O7" i="8"/>
  <c r="V7" i="8" s="1"/>
  <c r="L7" i="8"/>
  <c r="J7" i="8"/>
  <c r="Q7" i="8" s="1"/>
  <c r="O6" i="8"/>
  <c r="V6" i="8" s="1"/>
  <c r="N6" i="8"/>
  <c r="U6" i="8" s="1"/>
  <c r="L6" i="8"/>
  <c r="J6" i="8"/>
  <c r="F6" i="8"/>
  <c r="I6" i="8" s="1"/>
  <c r="L5" i="8"/>
  <c r="K5" i="8"/>
  <c r="O5" i="8"/>
  <c r="F5" i="8"/>
  <c r="J1" i="8"/>
  <c r="O85" i="8" s="1"/>
  <c r="V85" i="8" s="1"/>
  <c r="M14" i="8" l="1"/>
  <c r="I5" i="8"/>
  <c r="J138" i="8"/>
  <c r="J43" i="8"/>
  <c r="F43" i="8"/>
  <c r="I43" i="8" s="1"/>
  <c r="O130" i="8"/>
  <c r="V130" i="8" s="1"/>
  <c r="N130" i="8"/>
  <c r="U130" i="8" s="1"/>
  <c r="L130" i="8"/>
  <c r="A183" i="8"/>
  <c r="K130" i="8"/>
  <c r="R130" i="8" s="1"/>
  <c r="A217" i="8"/>
  <c r="V5" i="8"/>
  <c r="F11" i="8"/>
  <c r="I11" i="8" s="1"/>
  <c r="S14" i="8"/>
  <c r="T14" i="8" s="1"/>
  <c r="Q28" i="8"/>
  <c r="L36" i="8"/>
  <c r="F36" i="8"/>
  <c r="I36" i="8" s="1"/>
  <c r="K58" i="8"/>
  <c r="F67" i="8"/>
  <c r="I67" i="8" s="1"/>
  <c r="J67" i="8"/>
  <c r="L88" i="8"/>
  <c r="F88" i="8"/>
  <c r="I88" i="8" s="1"/>
  <c r="L141" i="8"/>
  <c r="K141" i="8"/>
  <c r="R141" i="8" s="1"/>
  <c r="A194" i="8"/>
  <c r="O141" i="8"/>
  <c r="V141" i="8" s="1"/>
  <c r="N141" i="8"/>
  <c r="U141" i="8" s="1"/>
  <c r="L58" i="8"/>
  <c r="L60" i="8"/>
  <c r="K60" i="8"/>
  <c r="R60" i="8" s="1"/>
  <c r="N60" i="8"/>
  <c r="U60" i="8" s="1"/>
  <c r="A113" i="8"/>
  <c r="F82" i="8"/>
  <c r="Q86" i="8"/>
  <c r="O142" i="8"/>
  <c r="V142" i="8" s="1"/>
  <c r="N142" i="8"/>
  <c r="U142" i="8" s="1"/>
  <c r="L142" i="8"/>
  <c r="A195" i="8"/>
  <c r="K142" i="8"/>
  <c r="R142" i="8" s="1"/>
  <c r="O201" i="8"/>
  <c r="V201" i="8" s="1"/>
  <c r="A254" i="8"/>
  <c r="N201" i="8"/>
  <c r="U201" i="8" s="1"/>
  <c r="L201" i="8"/>
  <c r="K201" i="8"/>
  <c r="R201" i="8" s="1"/>
  <c r="Q156" i="8"/>
  <c r="J171" i="8"/>
  <c r="K8" i="8"/>
  <c r="R8" i="8" s="1"/>
  <c r="F8" i="8"/>
  <c r="I8" i="8" s="1"/>
  <c r="M11" i="8"/>
  <c r="I16" i="8"/>
  <c r="J22" i="8"/>
  <c r="F30" i="8"/>
  <c r="I30" i="8" s="1"/>
  <c r="Q36" i="8"/>
  <c r="M36" i="8"/>
  <c r="P36" i="8" s="1"/>
  <c r="Q41" i="8"/>
  <c r="J19" i="8"/>
  <c r="F19" i="8"/>
  <c r="I19" i="8" s="1"/>
  <c r="N48" i="8"/>
  <c r="U48" i="8" s="1"/>
  <c r="I48" i="8"/>
  <c r="A116" i="8"/>
  <c r="O63" i="8"/>
  <c r="V63" i="8" s="1"/>
  <c r="L63" i="8"/>
  <c r="N63" i="8"/>
  <c r="U63" i="8" s="1"/>
  <c r="K63" i="8"/>
  <c r="R63" i="8" s="1"/>
  <c r="A151" i="8"/>
  <c r="O98" i="8"/>
  <c r="V98" i="8" s="1"/>
  <c r="N98" i="8"/>
  <c r="U98" i="8" s="1"/>
  <c r="K98" i="8"/>
  <c r="R98" i="8" s="1"/>
  <c r="F156" i="8"/>
  <c r="Q52" i="8"/>
  <c r="J50" i="8"/>
  <c r="F50" i="8"/>
  <c r="I50" i="8" s="1"/>
  <c r="M12" i="8"/>
  <c r="P12" i="8" s="1"/>
  <c r="Q12" i="8"/>
  <c r="A128" i="8"/>
  <c r="O75" i="8"/>
  <c r="V75" i="8" s="1"/>
  <c r="L75" i="8"/>
  <c r="K75" i="8"/>
  <c r="R75" i="8" s="1"/>
  <c r="Q9" i="8"/>
  <c r="M9" i="8"/>
  <c r="P9" i="8" s="1"/>
  <c r="O13" i="8"/>
  <c r="V13" i="8" s="1"/>
  <c r="I13" i="8"/>
  <c r="I21" i="8"/>
  <c r="J42" i="8"/>
  <c r="F42" i="8"/>
  <c r="I42" i="8" s="1"/>
  <c r="Q45" i="8"/>
  <c r="L83" i="8"/>
  <c r="F83" i="8"/>
  <c r="I83" i="8" s="1"/>
  <c r="L98" i="8"/>
  <c r="N5" i="8"/>
  <c r="S27" i="8"/>
  <c r="T27" i="8" s="1"/>
  <c r="W27" i="8" s="1"/>
  <c r="Q51" i="8"/>
  <c r="J70" i="8"/>
  <c r="F70" i="8"/>
  <c r="I70" i="8" s="1"/>
  <c r="F7" i="8"/>
  <c r="I7" i="8" s="1"/>
  <c r="Q30" i="8"/>
  <c r="Q61" i="8"/>
  <c r="N75" i="8"/>
  <c r="U75" i="8" s="1"/>
  <c r="O189" i="8"/>
  <c r="V189" i="8" s="1"/>
  <c r="A242" i="8"/>
  <c r="N189" i="8"/>
  <c r="U189" i="8" s="1"/>
  <c r="L189" i="8"/>
  <c r="K189" i="8"/>
  <c r="R189" i="8" s="1"/>
  <c r="K24" i="8"/>
  <c r="R24" i="8" s="1"/>
  <c r="F24" i="8"/>
  <c r="I24" i="8" s="1"/>
  <c r="J98" i="8"/>
  <c r="A191" i="8"/>
  <c r="N138" i="8"/>
  <c r="U138" i="8" s="1"/>
  <c r="O138" i="8"/>
  <c r="V138" i="8" s="1"/>
  <c r="K138" i="8"/>
  <c r="R138" i="8" s="1"/>
  <c r="L138" i="8"/>
  <c r="K20" i="8"/>
  <c r="R20" i="8" s="1"/>
  <c r="Q25" i="8"/>
  <c r="M25" i="8"/>
  <c r="T31" i="8"/>
  <c r="A134" i="8"/>
  <c r="O81" i="8"/>
  <c r="V81" i="8" s="1"/>
  <c r="N81" i="8"/>
  <c r="U81" i="8" s="1"/>
  <c r="L81" i="8"/>
  <c r="K81" i="8"/>
  <c r="R81" i="8" s="1"/>
  <c r="Q6" i="8"/>
  <c r="M6" i="8"/>
  <c r="P6" i="8" s="1"/>
  <c r="R5" i="8"/>
  <c r="J80" i="8"/>
  <c r="S11" i="8"/>
  <c r="T11" i="8" s="1"/>
  <c r="W11" i="8" s="1"/>
  <c r="L28" i="8"/>
  <c r="M28" i="8" s="1"/>
  <c r="P28" i="8" s="1"/>
  <c r="F28" i="8"/>
  <c r="I28" i="8" s="1"/>
  <c r="L66" i="8"/>
  <c r="K66" i="8"/>
  <c r="R66" i="8" s="1"/>
  <c r="A119" i="8"/>
  <c r="N66" i="8"/>
  <c r="U66" i="8" s="1"/>
  <c r="O66" i="8"/>
  <c r="V66" i="8" s="1"/>
  <c r="J92" i="8"/>
  <c r="A178" i="8"/>
  <c r="O125" i="8"/>
  <c r="V125" i="8" s="1"/>
  <c r="N125" i="8"/>
  <c r="U125" i="8" s="1"/>
  <c r="L125" i="8"/>
  <c r="K125" i="8"/>
  <c r="R125" i="8" s="1"/>
  <c r="J5" i="8"/>
  <c r="K7" i="8"/>
  <c r="R7" i="8" s="1"/>
  <c r="J8" i="8"/>
  <c r="K10" i="8"/>
  <c r="R10" i="8" s="1"/>
  <c r="S10" i="8" s="1"/>
  <c r="T10" i="8" s="1"/>
  <c r="N14" i="8"/>
  <c r="U14" i="8" s="1"/>
  <c r="N15" i="8"/>
  <c r="U15" i="8" s="1"/>
  <c r="F18" i="8"/>
  <c r="I18" i="8" s="1"/>
  <c r="J21" i="8"/>
  <c r="K23" i="8"/>
  <c r="R23" i="8" s="1"/>
  <c r="S23" i="8" s="1"/>
  <c r="J24" i="8"/>
  <c r="K26" i="8"/>
  <c r="L32" i="8"/>
  <c r="J34" i="8"/>
  <c r="N44" i="8"/>
  <c r="U44" i="8" s="1"/>
  <c r="I44" i="8"/>
  <c r="K49" i="8"/>
  <c r="R49" i="8" s="1"/>
  <c r="N53" i="8"/>
  <c r="U53" i="8" s="1"/>
  <c r="J77" i="8"/>
  <c r="F77" i="8"/>
  <c r="I77" i="8" s="1"/>
  <c r="N82" i="8"/>
  <c r="U82" i="8" s="1"/>
  <c r="J101" i="8"/>
  <c r="F101" i="8"/>
  <c r="I101" i="8" s="1"/>
  <c r="L104" i="8"/>
  <c r="L120" i="8"/>
  <c r="L123" i="8"/>
  <c r="K123" i="8"/>
  <c r="R123" i="8" s="1"/>
  <c r="A176" i="8"/>
  <c r="O136" i="8"/>
  <c r="V136" i="8" s="1"/>
  <c r="N136" i="8"/>
  <c r="U136" i="8" s="1"/>
  <c r="L136" i="8"/>
  <c r="K156" i="8"/>
  <c r="R156" i="8" s="1"/>
  <c r="J69" i="8"/>
  <c r="F69" i="8"/>
  <c r="A158" i="8"/>
  <c r="O105" i="8"/>
  <c r="V105" i="8" s="1"/>
  <c r="N105" i="8"/>
  <c r="U105" i="8" s="1"/>
  <c r="K105" i="8"/>
  <c r="R105" i="8" s="1"/>
  <c r="A184" i="8"/>
  <c r="O131" i="8"/>
  <c r="V131" i="8" s="1"/>
  <c r="N131" i="8"/>
  <c r="U131" i="8" s="1"/>
  <c r="L131" i="8"/>
  <c r="K131" i="8"/>
  <c r="R131" i="8" s="1"/>
  <c r="A197" i="8"/>
  <c r="N144" i="8"/>
  <c r="U144" i="8" s="1"/>
  <c r="O144" i="8"/>
  <c r="V144" i="8" s="1"/>
  <c r="L144" i="8"/>
  <c r="L224" i="8"/>
  <c r="K224" i="8"/>
  <c r="R224" i="8" s="1"/>
  <c r="O224" i="8"/>
  <c r="V224" i="8" s="1"/>
  <c r="N224" i="8"/>
  <c r="U224" i="8" s="1"/>
  <c r="A277" i="8"/>
  <c r="K6" i="8"/>
  <c r="R6" i="8" s="1"/>
  <c r="N10" i="8"/>
  <c r="U10" i="8" s="1"/>
  <c r="N11" i="8"/>
  <c r="U11" i="8" s="1"/>
  <c r="F14" i="8"/>
  <c r="I14" i="8" s="1"/>
  <c r="J17" i="8"/>
  <c r="K19" i="8"/>
  <c r="R19" i="8" s="1"/>
  <c r="J20" i="8"/>
  <c r="K22" i="8"/>
  <c r="R22" i="8" s="1"/>
  <c r="N26" i="8"/>
  <c r="U26" i="8" s="1"/>
  <c r="L30" i="8"/>
  <c r="M30" i="8" s="1"/>
  <c r="P30" i="8" s="1"/>
  <c r="L38" i="8"/>
  <c r="L42" i="8"/>
  <c r="O43" i="8"/>
  <c r="V43" i="8" s="1"/>
  <c r="K44" i="8"/>
  <c r="J46" i="8"/>
  <c r="F46" i="8"/>
  <c r="I46" i="8" s="1"/>
  <c r="O49" i="8"/>
  <c r="V49" i="8" s="1"/>
  <c r="O70" i="8"/>
  <c r="V70" i="8" s="1"/>
  <c r="K73" i="8"/>
  <c r="R73" i="8" s="1"/>
  <c r="J94" i="8"/>
  <c r="F94" i="8"/>
  <c r="I94" i="8" s="1"/>
  <c r="F97" i="8"/>
  <c r="I97" i="8" s="1"/>
  <c r="J97" i="8"/>
  <c r="K99" i="8"/>
  <c r="R99" i="8" s="1"/>
  <c r="J126" i="8"/>
  <c r="F126" i="8"/>
  <c r="K144" i="8"/>
  <c r="R144" i="8" s="1"/>
  <c r="K149" i="8"/>
  <c r="R149" i="8" s="1"/>
  <c r="O171" i="8"/>
  <c r="V171" i="8" s="1"/>
  <c r="N171" i="8"/>
  <c r="U171" i="8" s="1"/>
  <c r="L171" i="8"/>
  <c r="L93" i="8"/>
  <c r="L69" i="8"/>
  <c r="J53" i="8"/>
  <c r="N45" i="8"/>
  <c r="U45" i="8" s="1"/>
  <c r="J40" i="8"/>
  <c r="J32" i="8"/>
  <c r="K91" i="8"/>
  <c r="R91" i="8" s="1"/>
  <c r="K67" i="8"/>
  <c r="R67" i="8" s="1"/>
  <c r="N42" i="8"/>
  <c r="U42" i="8" s="1"/>
  <c r="J49" i="8"/>
  <c r="N41" i="8"/>
  <c r="U41" i="8" s="1"/>
  <c r="K52" i="8"/>
  <c r="R52" i="8" s="1"/>
  <c r="K48" i="8"/>
  <c r="R48" i="8" s="1"/>
  <c r="K97" i="8"/>
  <c r="R97" i="8" s="1"/>
  <c r="K85" i="8"/>
  <c r="R85" i="8" s="1"/>
  <c r="L86" i="8"/>
  <c r="J85" i="8"/>
  <c r="O58" i="8"/>
  <c r="O88" i="8"/>
  <c r="V88" i="8" s="1"/>
  <c r="K77" i="8"/>
  <c r="R77" i="8" s="1"/>
  <c r="K103" i="8"/>
  <c r="R103" i="8" s="1"/>
  <c r="O94" i="8"/>
  <c r="V94" i="8" s="1"/>
  <c r="N93" i="8"/>
  <c r="U93" i="8" s="1"/>
  <c r="J79" i="8"/>
  <c r="K71" i="8"/>
  <c r="R71" i="8" s="1"/>
  <c r="N70" i="8"/>
  <c r="U70" i="8" s="1"/>
  <c r="O8" i="8"/>
  <c r="V8" i="8" s="1"/>
  <c r="J15" i="8"/>
  <c r="L17" i="8"/>
  <c r="J18" i="8"/>
  <c r="L20" i="8"/>
  <c r="O24" i="8"/>
  <c r="V24" i="8" s="1"/>
  <c r="J29" i="8"/>
  <c r="N30" i="8"/>
  <c r="U30" i="8" s="1"/>
  <c r="J37" i="8"/>
  <c r="N38" i="8"/>
  <c r="U38" i="8" s="1"/>
  <c r="N39" i="8"/>
  <c r="U39" i="8" s="1"/>
  <c r="L41" i="8"/>
  <c r="M41" i="8" s="1"/>
  <c r="P41" i="8" s="1"/>
  <c r="O42" i="8"/>
  <c r="V42" i="8" s="1"/>
  <c r="L46" i="8"/>
  <c r="O48" i="8"/>
  <c r="V48" i="8" s="1"/>
  <c r="N49" i="8"/>
  <c r="U49" i="8" s="1"/>
  <c r="O50" i="8"/>
  <c r="V50" i="8" s="1"/>
  <c r="J59" i="8"/>
  <c r="O72" i="8"/>
  <c r="V72" i="8" s="1"/>
  <c r="N87" i="8"/>
  <c r="U87" i="8" s="1"/>
  <c r="L89" i="8"/>
  <c r="L92" i="8"/>
  <c r="K101" i="8"/>
  <c r="R101" i="8" s="1"/>
  <c r="A167" i="8"/>
  <c r="N114" i="8"/>
  <c r="U114" i="8" s="1"/>
  <c r="O114" i="8"/>
  <c r="V114" i="8" s="1"/>
  <c r="K114" i="8"/>
  <c r="R114" i="8" s="1"/>
  <c r="L126" i="8"/>
  <c r="K171" i="8"/>
  <c r="R171" i="8" s="1"/>
  <c r="F10" i="8"/>
  <c r="I10" i="8" s="1"/>
  <c r="J13" i="8"/>
  <c r="K15" i="8"/>
  <c r="R15" i="8" s="1"/>
  <c r="J16" i="8"/>
  <c r="K18" i="8"/>
  <c r="R18" i="8" s="1"/>
  <c r="N22" i="8"/>
  <c r="U22" i="8" s="1"/>
  <c r="N23" i="8"/>
  <c r="U23" i="8" s="1"/>
  <c r="F26" i="8"/>
  <c r="I26" i="8" s="1"/>
  <c r="N31" i="8"/>
  <c r="U31" i="8" s="1"/>
  <c r="F33" i="8"/>
  <c r="I33" i="8" s="1"/>
  <c r="J33" i="8"/>
  <c r="K37" i="8"/>
  <c r="R37" i="8" s="1"/>
  <c r="F45" i="8"/>
  <c r="I45" i="8" s="1"/>
  <c r="J47" i="8"/>
  <c r="K59" i="8"/>
  <c r="R59" i="8" s="1"/>
  <c r="F59" i="8"/>
  <c r="I59" i="8" s="1"/>
  <c r="N69" i="8"/>
  <c r="U69" i="8" s="1"/>
  <c r="J76" i="8"/>
  <c r="O79" i="8"/>
  <c r="V79" i="8" s="1"/>
  <c r="J103" i="8"/>
  <c r="J106" i="8"/>
  <c r="O126" i="8"/>
  <c r="V126" i="8" s="1"/>
  <c r="N20" i="8"/>
  <c r="U20" i="8" s="1"/>
  <c r="O22" i="8"/>
  <c r="V22" i="8" s="1"/>
  <c r="O25" i="8"/>
  <c r="V25" i="8" s="1"/>
  <c r="L29" i="8"/>
  <c r="I34" i="8"/>
  <c r="L37" i="8"/>
  <c r="J38" i="8"/>
  <c r="O41" i="8"/>
  <c r="V41" i="8" s="1"/>
  <c r="K45" i="8"/>
  <c r="R45" i="8" s="1"/>
  <c r="K47" i="8"/>
  <c r="R47" i="8" s="1"/>
  <c r="J48" i="8"/>
  <c r="L52" i="8"/>
  <c r="L59" i="8"/>
  <c r="J62" i="8"/>
  <c r="O64" i="8"/>
  <c r="V64" i="8" s="1"/>
  <c r="N64" i="8"/>
  <c r="U64" i="8" s="1"/>
  <c r="A117" i="8"/>
  <c r="L64" i="8"/>
  <c r="N65" i="8"/>
  <c r="U65" i="8" s="1"/>
  <c r="J68" i="8"/>
  <c r="A127" i="8"/>
  <c r="O74" i="8"/>
  <c r="V74" i="8" s="1"/>
  <c r="N74" i="8"/>
  <c r="U74" i="8" s="1"/>
  <c r="K74" i="8"/>
  <c r="R74" i="8" s="1"/>
  <c r="L74" i="8"/>
  <c r="O82" i="8"/>
  <c r="V82" i="8" s="1"/>
  <c r="A135" i="8"/>
  <c r="O83" i="8"/>
  <c r="V83" i="8" s="1"/>
  <c r="N89" i="8"/>
  <c r="U89" i="8" s="1"/>
  <c r="K106" i="8"/>
  <c r="R106" i="8" s="1"/>
  <c r="L114" i="8"/>
  <c r="K150" i="8"/>
  <c r="R150" i="8" s="1"/>
  <c r="A208" i="8"/>
  <c r="O155" i="8"/>
  <c r="V155" i="8" s="1"/>
  <c r="N155" i="8"/>
  <c r="U155" i="8" s="1"/>
  <c r="L155" i="8"/>
  <c r="K155" i="8"/>
  <c r="R155" i="8" s="1"/>
  <c r="I15" i="8"/>
  <c r="M27" i="8"/>
  <c r="P27" i="8" s="1"/>
  <c r="O30" i="8"/>
  <c r="V30" i="8" s="1"/>
  <c r="L33" i="8"/>
  <c r="J35" i="8"/>
  <c r="O38" i="8"/>
  <c r="V38" i="8" s="1"/>
  <c r="J39" i="8"/>
  <c r="L45" i="8"/>
  <c r="N46" i="8"/>
  <c r="U46" i="8" s="1"/>
  <c r="O47" i="8"/>
  <c r="V47" i="8" s="1"/>
  <c r="I51" i="8"/>
  <c r="N59" i="8"/>
  <c r="U59" i="8" s="1"/>
  <c r="K64" i="8"/>
  <c r="R64" i="8" s="1"/>
  <c r="O65" i="8"/>
  <c r="V65" i="8" s="1"/>
  <c r="J74" i="8"/>
  <c r="K79" i="8"/>
  <c r="R79" i="8" s="1"/>
  <c r="J82" i="8"/>
  <c r="O89" i="8"/>
  <c r="V89" i="8" s="1"/>
  <c r="N91" i="8"/>
  <c r="U91" i="8" s="1"/>
  <c r="J93" i="8"/>
  <c r="F93" i="8"/>
  <c r="N94" i="8"/>
  <c r="U94" i="8" s="1"/>
  <c r="O96" i="8"/>
  <c r="V96" i="8" s="1"/>
  <c r="O100" i="8"/>
  <c r="V100" i="8" s="1"/>
  <c r="N100" i="8"/>
  <c r="U100" i="8" s="1"/>
  <c r="L100" i="8"/>
  <c r="L106" i="8"/>
  <c r="O112" i="8"/>
  <c r="V112" i="8" s="1"/>
  <c r="N112" i="8"/>
  <c r="U112" i="8" s="1"/>
  <c r="L112" i="8"/>
  <c r="A165" i="8"/>
  <c r="L150" i="8"/>
  <c r="A153" i="8"/>
  <c r="N58" i="8"/>
  <c r="A115" i="8"/>
  <c r="O62" i="8"/>
  <c r="V62" i="8" s="1"/>
  <c r="N62" i="8"/>
  <c r="U62" i="8" s="1"/>
  <c r="K62" i="8"/>
  <c r="R62" i="8" s="1"/>
  <c r="N67" i="8"/>
  <c r="U67" i="8" s="1"/>
  <c r="L68" i="8"/>
  <c r="O76" i="8"/>
  <c r="V76" i="8" s="1"/>
  <c r="N76" i="8"/>
  <c r="U76" i="8" s="1"/>
  <c r="A129" i="8"/>
  <c r="L76" i="8"/>
  <c r="J91" i="8"/>
  <c r="N97" i="8"/>
  <c r="U97" i="8" s="1"/>
  <c r="J73" i="8"/>
  <c r="K76" i="8"/>
  <c r="R76" i="8" s="1"/>
  <c r="L84" i="8"/>
  <c r="L90" i="8"/>
  <c r="A196" i="8"/>
  <c r="O143" i="8"/>
  <c r="V143" i="8" s="1"/>
  <c r="N143" i="8"/>
  <c r="U143" i="8" s="1"/>
  <c r="L143" i="8"/>
  <c r="J83" i="8"/>
  <c r="N84" i="8"/>
  <c r="U84" i="8" s="1"/>
  <c r="O97" i="8"/>
  <c r="V97" i="8" s="1"/>
  <c r="A157" i="8"/>
  <c r="O104" i="8"/>
  <c r="V104" i="8" s="1"/>
  <c r="N104" i="8"/>
  <c r="U104" i="8" s="1"/>
  <c r="K104" i="8"/>
  <c r="R104" i="8" s="1"/>
  <c r="O124" i="8"/>
  <c r="V124" i="8" s="1"/>
  <c r="N124" i="8"/>
  <c r="U124" i="8" s="1"/>
  <c r="L124" i="8"/>
  <c r="A177" i="8"/>
  <c r="A185" i="8"/>
  <c r="N132" i="8"/>
  <c r="U132" i="8" s="1"/>
  <c r="L132" i="8"/>
  <c r="K132" i="8"/>
  <c r="R132" i="8" s="1"/>
  <c r="A190" i="8"/>
  <c r="O137" i="8"/>
  <c r="V137" i="8" s="1"/>
  <c r="N137" i="8"/>
  <c r="U137" i="8" s="1"/>
  <c r="L137" i="8"/>
  <c r="K143" i="8"/>
  <c r="R143" i="8" s="1"/>
  <c r="O154" i="8"/>
  <c r="V154" i="8" s="1"/>
  <c r="N154" i="8"/>
  <c r="U154" i="8" s="1"/>
  <c r="L154" i="8"/>
  <c r="A207" i="8"/>
  <c r="F49" i="8"/>
  <c r="I49" i="8" s="1"/>
  <c r="I52" i="8"/>
  <c r="O73" i="8"/>
  <c r="V73" i="8" s="1"/>
  <c r="A133" i="8"/>
  <c r="O80" i="8"/>
  <c r="V80" i="8" s="1"/>
  <c r="N80" i="8"/>
  <c r="U80" i="8" s="1"/>
  <c r="K80" i="8"/>
  <c r="R80" i="8" s="1"/>
  <c r="K83" i="8"/>
  <c r="R83" i="8" s="1"/>
  <c r="N90" i="8"/>
  <c r="U90" i="8" s="1"/>
  <c r="A152" i="8"/>
  <c r="O99" i="8"/>
  <c r="V99" i="8" s="1"/>
  <c r="L99" i="8"/>
  <c r="K124" i="8"/>
  <c r="R124" i="8" s="1"/>
  <c r="O132" i="8"/>
  <c r="V132" i="8" s="1"/>
  <c r="K154" i="8"/>
  <c r="R154" i="8" s="1"/>
  <c r="O90" i="8"/>
  <c r="V90" i="8" s="1"/>
  <c r="N96" i="8"/>
  <c r="U96" i="8" s="1"/>
  <c r="J99" i="8"/>
  <c r="F99" i="8"/>
  <c r="O106" i="8"/>
  <c r="V106" i="8" s="1"/>
  <c r="A179" i="8"/>
  <c r="N126" i="8"/>
  <c r="U126" i="8" s="1"/>
  <c r="K137" i="8"/>
  <c r="R137" i="8" s="1"/>
  <c r="A209" i="8"/>
  <c r="N156" i="8"/>
  <c r="U156" i="8" s="1"/>
  <c r="O156" i="8"/>
  <c r="V156" i="8" s="1"/>
  <c r="L156" i="8"/>
  <c r="A159" i="8"/>
  <c r="F29" i="8"/>
  <c r="I29" i="8" s="1"/>
  <c r="F37" i="8"/>
  <c r="I37" i="8" s="1"/>
  <c r="L43" i="8"/>
  <c r="K46" i="8"/>
  <c r="R46" i="8" s="1"/>
  <c r="A121" i="8"/>
  <c r="O68" i="8"/>
  <c r="V68" i="8" s="1"/>
  <c r="N68" i="8"/>
  <c r="U68" i="8" s="1"/>
  <c r="K68" i="8"/>
  <c r="R68" i="8" s="1"/>
  <c r="A122" i="8"/>
  <c r="O69" i="8"/>
  <c r="V69" i="8" s="1"/>
  <c r="N83" i="8"/>
  <c r="U83" i="8" s="1"/>
  <c r="A145" i="8"/>
  <c r="O92" i="8"/>
  <c r="V92" i="8" s="1"/>
  <c r="N92" i="8"/>
  <c r="U92" i="8" s="1"/>
  <c r="K92" i="8"/>
  <c r="R92" i="8" s="1"/>
  <c r="A146" i="8"/>
  <c r="O93" i="8"/>
  <c r="V93" i="8" s="1"/>
  <c r="N43" i="8"/>
  <c r="U43" i="8" s="1"/>
  <c r="L47" i="8"/>
  <c r="K50" i="8"/>
  <c r="R50" i="8" s="1"/>
  <c r="O59" i="8"/>
  <c r="V59" i="8" s="1"/>
  <c r="K69" i="8"/>
  <c r="R69" i="8" s="1"/>
  <c r="K70" i="8"/>
  <c r="R70" i="8" s="1"/>
  <c r="J71" i="8"/>
  <c r="L78" i="8"/>
  <c r="O84" i="8"/>
  <c r="V84" i="8" s="1"/>
  <c r="K93" i="8"/>
  <c r="R93" i="8" s="1"/>
  <c r="K94" i="8"/>
  <c r="R94" i="8" s="1"/>
  <c r="J95" i="8"/>
  <c r="L102" i="8"/>
  <c r="O32" i="8"/>
  <c r="V32" i="8" s="1"/>
  <c r="O40" i="8"/>
  <c r="V40" i="8" s="1"/>
  <c r="O53" i="8"/>
  <c r="V53" i="8" s="1"/>
  <c r="J65" i="8"/>
  <c r="L70" i="8"/>
  <c r="N77" i="8"/>
  <c r="U77" i="8" s="1"/>
  <c r="A139" i="8"/>
  <c r="O86" i="8"/>
  <c r="V86" i="8" s="1"/>
  <c r="N86" i="8"/>
  <c r="U86" i="8" s="1"/>
  <c r="K86" i="8"/>
  <c r="R86" i="8" s="1"/>
  <c r="A140" i="8"/>
  <c r="O87" i="8"/>
  <c r="V87" i="8" s="1"/>
  <c r="L94" i="8"/>
  <c r="N101" i="8"/>
  <c r="U101" i="8" s="1"/>
  <c r="O118" i="8"/>
  <c r="V118" i="8" s="1"/>
  <c r="N118" i="8"/>
  <c r="U118" i="8" s="1"/>
  <c r="L118" i="8"/>
  <c r="A173" i="8"/>
  <c r="N120" i="8"/>
  <c r="U120" i="8" s="1"/>
  <c r="A147" i="8"/>
  <c r="L31" i="8"/>
  <c r="M31" i="8" s="1"/>
  <c r="P31" i="8" s="1"/>
  <c r="L39" i="8"/>
  <c r="L44" i="8"/>
  <c r="N47" i="8"/>
  <c r="U47" i="8" s="1"/>
  <c r="L51" i="8"/>
  <c r="M51" i="8" s="1"/>
  <c r="P51" i="8" s="1"/>
  <c r="N61" i="8"/>
  <c r="U61" i="8" s="1"/>
  <c r="L71" i="8"/>
  <c r="O77" i="8"/>
  <c r="V77" i="8" s="1"/>
  <c r="N78" i="8"/>
  <c r="U78" i="8" s="1"/>
  <c r="N79" i="8"/>
  <c r="U79" i="8" s="1"/>
  <c r="J87" i="8"/>
  <c r="F87" i="8"/>
  <c r="J88" i="8"/>
  <c r="L95" i="8"/>
  <c r="O101" i="8"/>
  <c r="V101" i="8" s="1"/>
  <c r="N102" i="8"/>
  <c r="U102" i="8" s="1"/>
  <c r="N103" i="8"/>
  <c r="U103" i="8" s="1"/>
  <c r="J120" i="8"/>
  <c r="O148" i="8"/>
  <c r="V148" i="8" s="1"/>
  <c r="N148" i="8"/>
  <c r="U148" i="8" s="1"/>
  <c r="L148" i="8"/>
  <c r="A202" i="8"/>
  <c r="O149" i="8"/>
  <c r="V149" i="8" s="1"/>
  <c r="N149" i="8"/>
  <c r="U149" i="8" s="1"/>
  <c r="L149" i="8"/>
  <c r="A203" i="8"/>
  <c r="N150" i="8"/>
  <c r="U150" i="8" s="1"/>
  <c r="F41" i="8"/>
  <c r="I41" i="8" s="1"/>
  <c r="F61" i="8"/>
  <c r="I61" i="8" s="1"/>
  <c r="F71" i="8"/>
  <c r="I71" i="8" s="1"/>
  <c r="L72" i="8"/>
  <c r="O78" i="8"/>
  <c r="V78" i="8" s="1"/>
  <c r="K87" i="8"/>
  <c r="R87" i="8" s="1"/>
  <c r="K88" i="8"/>
  <c r="R88" i="8" s="1"/>
  <c r="J89" i="8"/>
  <c r="F95" i="8"/>
  <c r="I95" i="8" s="1"/>
  <c r="L96" i="8"/>
  <c r="O102" i="8"/>
  <c r="V102" i="8" s="1"/>
  <c r="F103" i="8"/>
  <c r="I103" i="8" s="1"/>
  <c r="K148" i="8"/>
  <c r="R148" i="8" s="1"/>
  <c r="L61" i="8"/>
  <c r="M61" i="8" s="1"/>
  <c r="L67" i="8"/>
  <c r="L73" i="8"/>
  <c r="L79" i="8"/>
  <c r="L85" i="8"/>
  <c r="L91" i="8"/>
  <c r="L97" i="8"/>
  <c r="L103" i="8"/>
  <c r="K72" i="8"/>
  <c r="R72" i="8" s="1"/>
  <c r="K78" i="8"/>
  <c r="R78" i="8" s="1"/>
  <c r="K84" i="8"/>
  <c r="R84" i="8" s="1"/>
  <c r="K90" i="8"/>
  <c r="R90" i="8" s="1"/>
  <c r="K96" i="8"/>
  <c r="R96" i="8" s="1"/>
  <c r="K102" i="8"/>
  <c r="R102" i="8" s="1"/>
  <c r="W10" i="8" l="1"/>
  <c r="P61" i="8"/>
  <c r="P14" i="8"/>
  <c r="W14" i="8"/>
  <c r="I54" i="8"/>
  <c r="M10" i="8"/>
  <c r="P10" i="8" s="1"/>
  <c r="F118" i="8"/>
  <c r="I118" i="8" s="1"/>
  <c r="J118" i="8"/>
  <c r="M99" i="8"/>
  <c r="P99" i="8" s="1"/>
  <c r="Q99" i="8"/>
  <c r="J143" i="8"/>
  <c r="F143" i="8"/>
  <c r="I143" i="8" s="1"/>
  <c r="F91" i="8"/>
  <c r="I91" i="8" s="1"/>
  <c r="L135" i="8"/>
  <c r="K135" i="8"/>
  <c r="R135" i="8" s="1"/>
  <c r="A188" i="8"/>
  <c r="O135" i="8"/>
  <c r="V135" i="8" s="1"/>
  <c r="N135" i="8"/>
  <c r="U135" i="8" s="1"/>
  <c r="L117" i="8"/>
  <c r="K117" i="8"/>
  <c r="R117" i="8" s="1"/>
  <c r="O117" i="8"/>
  <c r="V117" i="8" s="1"/>
  <c r="N117" i="8"/>
  <c r="U117" i="8" s="1"/>
  <c r="A170" i="8"/>
  <c r="M59" i="8"/>
  <c r="P59" i="8" s="1"/>
  <c r="Q59" i="8"/>
  <c r="K158" i="8"/>
  <c r="R158" i="8" s="1"/>
  <c r="A211" i="8"/>
  <c r="O158" i="8"/>
  <c r="V158" i="8" s="1"/>
  <c r="N158" i="8"/>
  <c r="U158" i="8" s="1"/>
  <c r="L158" i="8"/>
  <c r="A172" i="8"/>
  <c r="O119" i="8"/>
  <c r="V119" i="8" s="1"/>
  <c r="N119" i="8"/>
  <c r="U119" i="8" s="1"/>
  <c r="L119" i="8"/>
  <c r="K119" i="8"/>
  <c r="R119" i="8" s="1"/>
  <c r="M23" i="8"/>
  <c r="P23" i="8" s="1"/>
  <c r="I156" i="8"/>
  <c r="L254" i="8"/>
  <c r="K254" i="8"/>
  <c r="R254" i="8" s="1"/>
  <c r="A307" i="8"/>
  <c r="O254" i="8"/>
  <c r="V254" i="8" s="1"/>
  <c r="N254" i="8"/>
  <c r="U254" i="8" s="1"/>
  <c r="S28" i="8"/>
  <c r="T28" i="8" s="1"/>
  <c r="W28" i="8" s="1"/>
  <c r="F90" i="8"/>
  <c r="I90" i="8" s="1"/>
  <c r="J90" i="8"/>
  <c r="K120" i="8"/>
  <c r="R120" i="8" s="1"/>
  <c r="F120" i="8"/>
  <c r="I120" i="8" s="1"/>
  <c r="F124" i="8"/>
  <c r="I124" i="8" s="1"/>
  <c r="J124" i="8"/>
  <c r="L153" i="8"/>
  <c r="K153" i="8"/>
  <c r="R153" i="8" s="1"/>
  <c r="A206" i="8"/>
  <c r="O153" i="8"/>
  <c r="V153" i="8" s="1"/>
  <c r="N153" i="8"/>
  <c r="U153" i="8" s="1"/>
  <c r="F76" i="8"/>
  <c r="I76" i="8" s="1"/>
  <c r="I126" i="8"/>
  <c r="M46" i="8"/>
  <c r="P46" i="8" s="1"/>
  <c r="Q46" i="8"/>
  <c r="I69" i="8"/>
  <c r="Q34" i="8"/>
  <c r="M34" i="8"/>
  <c r="P34" i="8" s="1"/>
  <c r="J54" i="8"/>
  <c r="Q5" i="8"/>
  <c r="M5" i="8"/>
  <c r="J66" i="8"/>
  <c r="F66" i="8"/>
  <c r="I66" i="8" s="1"/>
  <c r="O60" i="8"/>
  <c r="V60" i="8" s="1"/>
  <c r="O183" i="8"/>
  <c r="V183" i="8" s="1"/>
  <c r="A236" i="8"/>
  <c r="L183" i="8"/>
  <c r="K183" i="8"/>
  <c r="R183" i="8" s="1"/>
  <c r="N183" i="8"/>
  <c r="U183" i="8" s="1"/>
  <c r="V54" i="8"/>
  <c r="J155" i="8"/>
  <c r="F155" i="8"/>
  <c r="I155" i="8" s="1"/>
  <c r="M65" i="8"/>
  <c r="P65" i="8" s="1"/>
  <c r="Q65" i="8"/>
  <c r="M71" i="8"/>
  <c r="P71" i="8" s="1"/>
  <c r="Q71" i="8"/>
  <c r="A198" i="8"/>
  <c r="O145" i="8"/>
  <c r="V145" i="8" s="1"/>
  <c r="N145" i="8"/>
  <c r="U145" i="8" s="1"/>
  <c r="L145" i="8"/>
  <c r="K145" i="8"/>
  <c r="R145" i="8" s="1"/>
  <c r="L159" i="8"/>
  <c r="K159" i="8"/>
  <c r="R159" i="8" s="1"/>
  <c r="A212" i="8"/>
  <c r="O159" i="8"/>
  <c r="V159" i="8" s="1"/>
  <c r="N159" i="8"/>
  <c r="U159" i="8" s="1"/>
  <c r="L129" i="8"/>
  <c r="K129" i="8"/>
  <c r="R129" i="8" s="1"/>
  <c r="A182" i="8"/>
  <c r="O129" i="8"/>
  <c r="V129" i="8" s="1"/>
  <c r="N129" i="8"/>
  <c r="U129" i="8" s="1"/>
  <c r="J125" i="8"/>
  <c r="F125" i="8"/>
  <c r="I125" i="8" s="1"/>
  <c r="S6" i="8"/>
  <c r="T6" i="8" s="1"/>
  <c r="W6" i="8" s="1"/>
  <c r="J75" i="8"/>
  <c r="F75" i="8"/>
  <c r="I75" i="8" s="1"/>
  <c r="M19" i="8"/>
  <c r="P19" i="8" s="1"/>
  <c r="Q19" i="8"/>
  <c r="L54" i="8"/>
  <c r="F60" i="8"/>
  <c r="I60" i="8" s="1"/>
  <c r="J60" i="8"/>
  <c r="F130" i="8"/>
  <c r="I130" i="8" s="1"/>
  <c r="J130" i="8"/>
  <c r="J84" i="8"/>
  <c r="F84" i="8"/>
  <c r="I84" i="8" s="1"/>
  <c r="O165" i="8"/>
  <c r="V165" i="8" s="1"/>
  <c r="L165" i="8"/>
  <c r="K165" i="8"/>
  <c r="R165" i="8" s="1"/>
  <c r="N165" i="8"/>
  <c r="U165" i="8" s="1"/>
  <c r="A218" i="8"/>
  <c r="I93" i="8"/>
  <c r="F62" i="8"/>
  <c r="I62" i="8" s="1"/>
  <c r="O111" i="8"/>
  <c r="Q85" i="8"/>
  <c r="M85" i="8"/>
  <c r="P85" i="8" s="1"/>
  <c r="M40" i="8"/>
  <c r="P40" i="8" s="1"/>
  <c r="Q40" i="8"/>
  <c r="J105" i="8"/>
  <c r="F105" i="8"/>
  <c r="I105" i="8" s="1"/>
  <c r="J131" i="8"/>
  <c r="F131" i="8"/>
  <c r="I131" i="8" s="1"/>
  <c r="R26" i="8"/>
  <c r="M26" i="8"/>
  <c r="P26" i="8" s="1"/>
  <c r="L242" i="8"/>
  <c r="K242" i="8"/>
  <c r="R242" i="8" s="1"/>
  <c r="N242" i="8"/>
  <c r="U242" i="8" s="1"/>
  <c r="A295" i="8"/>
  <c r="O242" i="8"/>
  <c r="V242" i="8" s="1"/>
  <c r="M70" i="8"/>
  <c r="P70" i="8" s="1"/>
  <c r="Q70" i="8"/>
  <c r="S45" i="8"/>
  <c r="T45" i="8" s="1"/>
  <c r="W45" i="8" s="1"/>
  <c r="K128" i="8"/>
  <c r="R128" i="8" s="1"/>
  <c r="A181" i="8"/>
  <c r="O128" i="8"/>
  <c r="V128" i="8" s="1"/>
  <c r="N128" i="8"/>
  <c r="U128" i="8" s="1"/>
  <c r="L128" i="8"/>
  <c r="M7" i="8"/>
  <c r="P7" i="8" s="1"/>
  <c r="F171" i="8"/>
  <c r="I171" i="8" s="1"/>
  <c r="O195" i="8"/>
  <c r="V195" i="8" s="1"/>
  <c r="L195" i="8"/>
  <c r="K195" i="8"/>
  <c r="R195" i="8" s="1"/>
  <c r="A248" i="8"/>
  <c r="N195" i="8"/>
  <c r="U195" i="8" s="1"/>
  <c r="O177" i="8"/>
  <c r="V177" i="8" s="1"/>
  <c r="N177" i="8"/>
  <c r="U177" i="8" s="1"/>
  <c r="L177" i="8"/>
  <c r="K177" i="8"/>
  <c r="R177" i="8" s="1"/>
  <c r="A230" i="8"/>
  <c r="J58" i="8"/>
  <c r="F58" i="8"/>
  <c r="Q120" i="8"/>
  <c r="M76" i="8"/>
  <c r="P76" i="8" s="1"/>
  <c r="Q76" i="8"/>
  <c r="L167" i="8"/>
  <c r="K167" i="8"/>
  <c r="R167" i="8" s="1"/>
  <c r="N167" i="8"/>
  <c r="U167" i="8" s="1"/>
  <c r="O167" i="8"/>
  <c r="V167" i="8" s="1"/>
  <c r="A220" i="8"/>
  <c r="M18" i="8"/>
  <c r="P18" i="8" s="1"/>
  <c r="Q18" i="8"/>
  <c r="V58" i="8"/>
  <c r="V107" i="8" s="1"/>
  <c r="Q32" i="8"/>
  <c r="M32" i="8"/>
  <c r="P32" i="8" s="1"/>
  <c r="M126" i="8"/>
  <c r="P126" i="8" s="1"/>
  <c r="Q126" i="8"/>
  <c r="R44" i="8"/>
  <c r="M44" i="8"/>
  <c r="P44" i="8" s="1"/>
  <c r="L197" i="8"/>
  <c r="K197" i="8"/>
  <c r="R197" i="8" s="1"/>
  <c r="O197" i="8"/>
  <c r="V197" i="8" s="1"/>
  <c r="N197" i="8"/>
  <c r="U197" i="8" s="1"/>
  <c r="A250" i="8"/>
  <c r="Q69" i="8"/>
  <c r="M69" i="8"/>
  <c r="P69" i="8" s="1"/>
  <c r="J137" i="8"/>
  <c r="F137" i="8"/>
  <c r="I137" i="8" s="1"/>
  <c r="L196" i="8"/>
  <c r="K196" i="8"/>
  <c r="R196" i="8" s="1"/>
  <c r="A249" i="8"/>
  <c r="N196" i="8"/>
  <c r="U196" i="8" s="1"/>
  <c r="O196" i="8"/>
  <c r="V196" i="8" s="1"/>
  <c r="F112" i="8"/>
  <c r="I112" i="8" s="1"/>
  <c r="J112" i="8"/>
  <c r="Q93" i="8"/>
  <c r="M93" i="8"/>
  <c r="P93" i="8" s="1"/>
  <c r="Q62" i="8"/>
  <c r="M62" i="8"/>
  <c r="P62" i="8" s="1"/>
  <c r="M16" i="8"/>
  <c r="P16" i="8" s="1"/>
  <c r="Q16" i="8"/>
  <c r="F111" i="8"/>
  <c r="J111" i="8"/>
  <c r="Q15" i="8"/>
  <c r="M15" i="8"/>
  <c r="P15" i="8" s="1"/>
  <c r="L277" i="8"/>
  <c r="O277" i="8"/>
  <c r="V277" i="8" s="1"/>
  <c r="N277" i="8"/>
  <c r="U277" i="8" s="1"/>
  <c r="K277" i="8"/>
  <c r="R277" i="8" s="1"/>
  <c r="A330" i="8"/>
  <c r="M24" i="8"/>
  <c r="P24" i="8" s="1"/>
  <c r="Q24" i="8"/>
  <c r="J81" i="8"/>
  <c r="F81" i="8"/>
  <c r="I81" i="8" s="1"/>
  <c r="S51" i="8"/>
  <c r="T51" i="8" s="1"/>
  <c r="W51" i="8" s="1"/>
  <c r="M45" i="8"/>
  <c r="P45" i="8" s="1"/>
  <c r="S12" i="8"/>
  <c r="T12" i="8" s="1"/>
  <c r="W12" i="8" s="1"/>
  <c r="A204" i="8"/>
  <c r="L151" i="8"/>
  <c r="K151" i="8"/>
  <c r="R151" i="8" s="1"/>
  <c r="N151" i="8"/>
  <c r="U151" i="8" s="1"/>
  <c r="O151" i="8"/>
  <c r="V151" i="8" s="1"/>
  <c r="M171" i="8"/>
  <c r="P171" i="8" s="1"/>
  <c r="Q171" i="8"/>
  <c r="F142" i="8"/>
  <c r="I142" i="8" s="1"/>
  <c r="J142" i="8"/>
  <c r="Q67" i="8"/>
  <c r="M67" i="8"/>
  <c r="P67" i="8" s="1"/>
  <c r="O54" i="8"/>
  <c r="F78" i="8"/>
  <c r="I78" i="8" s="1"/>
  <c r="J78" i="8"/>
  <c r="J63" i="8"/>
  <c r="F63" i="8"/>
  <c r="I63" i="8" s="1"/>
  <c r="T41" i="8"/>
  <c r="W41" i="8" s="1"/>
  <c r="S41" i="8"/>
  <c r="S156" i="8"/>
  <c r="T156" i="8" s="1"/>
  <c r="W156" i="8" s="1"/>
  <c r="A243" i="8"/>
  <c r="O190" i="8"/>
  <c r="V190" i="8" s="1"/>
  <c r="N190" i="8"/>
  <c r="U190" i="8" s="1"/>
  <c r="L190" i="8"/>
  <c r="K190" i="8"/>
  <c r="R190" i="8" s="1"/>
  <c r="Q39" i="8"/>
  <c r="M39" i="8"/>
  <c r="P39" i="8" s="1"/>
  <c r="A261" i="8"/>
  <c r="N208" i="8"/>
  <c r="U208" i="8" s="1"/>
  <c r="L208" i="8"/>
  <c r="K208" i="8"/>
  <c r="R208" i="8" s="1"/>
  <c r="O208" i="8"/>
  <c r="V208" i="8" s="1"/>
  <c r="A180" i="8"/>
  <c r="O127" i="8"/>
  <c r="V127" i="8" s="1"/>
  <c r="N127" i="8"/>
  <c r="U127" i="8" s="1"/>
  <c r="L127" i="8"/>
  <c r="K127" i="8"/>
  <c r="R127" i="8" s="1"/>
  <c r="M47" i="8"/>
  <c r="P47" i="8" s="1"/>
  <c r="Q47" i="8"/>
  <c r="Q13" i="8"/>
  <c r="M13" i="8"/>
  <c r="P13" i="8" s="1"/>
  <c r="K107" i="8"/>
  <c r="R58" i="8"/>
  <c r="R107" i="8" s="1"/>
  <c r="M43" i="8"/>
  <c r="P43" i="8" s="1"/>
  <c r="Q43" i="8"/>
  <c r="I87" i="8"/>
  <c r="M95" i="8"/>
  <c r="P95" i="8" s="1"/>
  <c r="Q95" i="8"/>
  <c r="F104" i="8"/>
  <c r="I104" i="8" s="1"/>
  <c r="J104" i="8"/>
  <c r="A210" i="8"/>
  <c r="O157" i="8"/>
  <c r="V157" i="8" s="1"/>
  <c r="N157" i="8"/>
  <c r="U157" i="8" s="1"/>
  <c r="L157" i="8"/>
  <c r="K157" i="8"/>
  <c r="R157" i="8" s="1"/>
  <c r="Q73" i="8"/>
  <c r="M73" i="8"/>
  <c r="P73" i="8" s="1"/>
  <c r="M35" i="8"/>
  <c r="P35" i="8" s="1"/>
  <c r="Q35" i="8"/>
  <c r="F68" i="8"/>
  <c r="I68" i="8" s="1"/>
  <c r="J114" i="8"/>
  <c r="F114" i="8"/>
  <c r="I114" i="8" s="1"/>
  <c r="F54" i="8"/>
  <c r="Q79" i="8"/>
  <c r="M79" i="8"/>
  <c r="P79" i="8" s="1"/>
  <c r="M94" i="8"/>
  <c r="P94" i="8" s="1"/>
  <c r="Q94" i="8"/>
  <c r="A237" i="8"/>
  <c r="O184" i="8"/>
  <c r="V184" i="8" s="1"/>
  <c r="N184" i="8"/>
  <c r="U184" i="8" s="1"/>
  <c r="K184" i="8"/>
  <c r="R184" i="8" s="1"/>
  <c r="L184" i="8"/>
  <c r="M77" i="8"/>
  <c r="P77" i="8" s="1"/>
  <c r="Q77" i="8"/>
  <c r="Q92" i="8"/>
  <c r="M92" i="8"/>
  <c r="P92" i="8" s="1"/>
  <c r="Q80" i="8"/>
  <c r="M80" i="8"/>
  <c r="P80" i="8" s="1"/>
  <c r="K134" i="8"/>
  <c r="R134" i="8" s="1"/>
  <c r="L134" i="8"/>
  <c r="A187" i="8"/>
  <c r="N134" i="8"/>
  <c r="U134" i="8" s="1"/>
  <c r="O134" i="8"/>
  <c r="V134" i="8" s="1"/>
  <c r="F98" i="8"/>
  <c r="I98" i="8" s="1"/>
  <c r="S7" i="8"/>
  <c r="T7" i="8" s="1"/>
  <c r="W7" i="8" s="1"/>
  <c r="J201" i="8"/>
  <c r="F201" i="8"/>
  <c r="I201" i="8" s="1"/>
  <c r="M86" i="8"/>
  <c r="P86" i="8" s="1"/>
  <c r="L164" i="8"/>
  <c r="F138" i="8"/>
  <c r="I138" i="8" s="1"/>
  <c r="K111" i="8"/>
  <c r="Q53" i="8"/>
  <c r="M53" i="8"/>
  <c r="P53" i="8" s="1"/>
  <c r="Q97" i="8"/>
  <c r="M97" i="8"/>
  <c r="P97" i="8" s="1"/>
  <c r="M89" i="8"/>
  <c r="P89" i="8" s="1"/>
  <c r="Q89" i="8"/>
  <c r="L191" i="8"/>
  <c r="K191" i="8"/>
  <c r="R191" i="8" s="1"/>
  <c r="A244" i="8"/>
  <c r="O191" i="8"/>
  <c r="V191" i="8" s="1"/>
  <c r="N191" i="8"/>
  <c r="U191" i="8" s="1"/>
  <c r="M42" i="8"/>
  <c r="P42" i="8" s="1"/>
  <c r="Q42" i="8"/>
  <c r="M156" i="8"/>
  <c r="P156" i="8" s="1"/>
  <c r="J132" i="8"/>
  <c r="F132" i="8"/>
  <c r="I132" i="8" s="1"/>
  <c r="M82" i="8"/>
  <c r="P82" i="8" s="1"/>
  <c r="Q82" i="8"/>
  <c r="Q68" i="8"/>
  <c r="M68" i="8"/>
  <c r="P68" i="8" s="1"/>
  <c r="Q48" i="8"/>
  <c r="M48" i="8"/>
  <c r="P48" i="8" s="1"/>
  <c r="O178" i="8"/>
  <c r="V178" i="8" s="1"/>
  <c r="N178" i="8"/>
  <c r="U178" i="8" s="1"/>
  <c r="L178" i="8"/>
  <c r="A231" i="8"/>
  <c r="K178" i="8"/>
  <c r="R178" i="8" s="1"/>
  <c r="F102" i="8"/>
  <c r="I102" i="8" s="1"/>
  <c r="J102" i="8"/>
  <c r="F79" i="8"/>
  <c r="I79" i="8" s="1"/>
  <c r="A255" i="8"/>
  <c r="N202" i="8"/>
  <c r="U202" i="8" s="1"/>
  <c r="L202" i="8"/>
  <c r="K202" i="8"/>
  <c r="R202" i="8" s="1"/>
  <c r="O202" i="8"/>
  <c r="V202" i="8" s="1"/>
  <c r="M87" i="8"/>
  <c r="P87" i="8" s="1"/>
  <c r="Q87" i="8"/>
  <c r="L147" i="8"/>
  <c r="K147" i="8"/>
  <c r="R147" i="8" s="1"/>
  <c r="O147" i="8"/>
  <c r="V147" i="8" s="1"/>
  <c r="N147" i="8"/>
  <c r="U147" i="8" s="1"/>
  <c r="A200" i="8"/>
  <c r="A174" i="8"/>
  <c r="K121" i="8"/>
  <c r="R121" i="8" s="1"/>
  <c r="L121" i="8"/>
  <c r="O121" i="8"/>
  <c r="V121" i="8" s="1"/>
  <c r="N121" i="8"/>
  <c r="U121" i="8" s="1"/>
  <c r="L179" i="8"/>
  <c r="K179" i="8"/>
  <c r="R179" i="8" s="1"/>
  <c r="O179" i="8"/>
  <c r="V179" i="8" s="1"/>
  <c r="N179" i="8"/>
  <c r="U179" i="8" s="1"/>
  <c r="A232" i="8"/>
  <c r="A260" i="8"/>
  <c r="O207" i="8"/>
  <c r="V207" i="8" s="1"/>
  <c r="N207" i="8"/>
  <c r="U207" i="8" s="1"/>
  <c r="L207" i="8"/>
  <c r="K207" i="8"/>
  <c r="R207" i="8" s="1"/>
  <c r="F73" i="8"/>
  <c r="I73" i="8" s="1"/>
  <c r="J100" i="8"/>
  <c r="F100" i="8"/>
  <c r="I100" i="8" s="1"/>
  <c r="M74" i="8"/>
  <c r="P74" i="8" s="1"/>
  <c r="Q74" i="8"/>
  <c r="N111" i="8"/>
  <c r="M33" i="8"/>
  <c r="P33" i="8" s="1"/>
  <c r="Q33" i="8"/>
  <c r="M37" i="8"/>
  <c r="P37" i="8" s="1"/>
  <c r="Q37" i="8"/>
  <c r="M20" i="8"/>
  <c r="P20" i="8" s="1"/>
  <c r="Q20" i="8"/>
  <c r="F92" i="8"/>
  <c r="I92" i="8" s="1"/>
  <c r="F80" i="8"/>
  <c r="I80" i="8" s="1"/>
  <c r="W31" i="8"/>
  <c r="S30" i="8"/>
  <c r="T30" i="8"/>
  <c r="W30" i="8" s="1"/>
  <c r="U5" i="8"/>
  <c r="U54" i="8" s="1"/>
  <c r="N54" i="8"/>
  <c r="Q50" i="8"/>
  <c r="M50" i="8"/>
  <c r="P50" i="8" s="1"/>
  <c r="Q22" i="8"/>
  <c r="M22" i="8"/>
  <c r="P22" i="8" s="1"/>
  <c r="S86" i="8"/>
  <c r="T86" i="8" s="1"/>
  <c r="W86" i="8" s="1"/>
  <c r="N164" i="8"/>
  <c r="Q138" i="8"/>
  <c r="M138" i="8"/>
  <c r="P138" i="8" s="1"/>
  <c r="M101" i="8"/>
  <c r="P101" i="8" s="1"/>
  <c r="Q101" i="8"/>
  <c r="T23" i="8"/>
  <c r="W23" i="8" s="1"/>
  <c r="A262" i="8"/>
  <c r="L209" i="8"/>
  <c r="K209" i="8"/>
  <c r="R209" i="8" s="1"/>
  <c r="N209" i="8"/>
  <c r="U209" i="8" s="1"/>
  <c r="O209" i="8"/>
  <c r="V209" i="8" s="1"/>
  <c r="L111" i="8"/>
  <c r="F136" i="8"/>
  <c r="I136" i="8" s="1"/>
  <c r="J136" i="8"/>
  <c r="Q21" i="8"/>
  <c r="M21" i="8"/>
  <c r="P21" i="8" s="1"/>
  <c r="J164" i="8"/>
  <c r="F164" i="8"/>
  <c r="M88" i="8"/>
  <c r="P88" i="8" s="1"/>
  <c r="Q88" i="8"/>
  <c r="K140" i="8"/>
  <c r="R140" i="8" s="1"/>
  <c r="A193" i="8"/>
  <c r="O140" i="8"/>
  <c r="V140" i="8" s="1"/>
  <c r="N140" i="8"/>
  <c r="U140" i="8" s="1"/>
  <c r="L140" i="8"/>
  <c r="F224" i="8"/>
  <c r="I224" i="8" s="1"/>
  <c r="J224" i="8"/>
  <c r="M98" i="8"/>
  <c r="P98" i="8" s="1"/>
  <c r="Q98" i="8"/>
  <c r="S61" i="8"/>
  <c r="T61" i="8" s="1"/>
  <c r="W61" i="8" s="1"/>
  <c r="S36" i="8"/>
  <c r="T36" i="8" s="1"/>
  <c r="W36" i="8" s="1"/>
  <c r="K164" i="8"/>
  <c r="J150" i="8"/>
  <c r="F150" i="8"/>
  <c r="I150" i="8" s="1"/>
  <c r="F148" i="8"/>
  <c r="I148" i="8" s="1"/>
  <c r="J148" i="8"/>
  <c r="F86" i="8"/>
  <c r="I86" i="8" s="1"/>
  <c r="K146" i="8"/>
  <c r="R146" i="8" s="1"/>
  <c r="O146" i="8"/>
  <c r="V146" i="8" s="1"/>
  <c r="N146" i="8"/>
  <c r="U146" i="8" s="1"/>
  <c r="L146" i="8"/>
  <c r="A199" i="8"/>
  <c r="F154" i="8"/>
  <c r="I154" i="8" s="1"/>
  <c r="J154" i="8"/>
  <c r="A168" i="8"/>
  <c r="O115" i="8"/>
  <c r="V115" i="8" s="1"/>
  <c r="N115" i="8"/>
  <c r="U115" i="8" s="1"/>
  <c r="K115" i="8"/>
  <c r="R115" i="8" s="1"/>
  <c r="L115" i="8"/>
  <c r="F74" i="8"/>
  <c r="I74" i="8" s="1"/>
  <c r="F64" i="8"/>
  <c r="I64" i="8" s="1"/>
  <c r="J64" i="8"/>
  <c r="M106" i="8"/>
  <c r="P106" i="8" s="1"/>
  <c r="Q106" i="8"/>
  <c r="Q49" i="8"/>
  <c r="M49" i="8"/>
  <c r="P49" i="8" s="1"/>
  <c r="J144" i="8"/>
  <c r="F144" i="8"/>
  <c r="I144" i="8" s="1"/>
  <c r="A229" i="8"/>
  <c r="O176" i="8"/>
  <c r="V176" i="8" s="1"/>
  <c r="N176" i="8"/>
  <c r="U176" i="8" s="1"/>
  <c r="L176" i="8"/>
  <c r="K176" i="8"/>
  <c r="R176" i="8" s="1"/>
  <c r="P25" i="8"/>
  <c r="M52" i="8"/>
  <c r="P52" i="8" s="1"/>
  <c r="K116" i="8"/>
  <c r="R116" i="8" s="1"/>
  <c r="O116" i="8"/>
  <c r="V116" i="8" s="1"/>
  <c r="N116" i="8"/>
  <c r="U116" i="8" s="1"/>
  <c r="L116" i="8"/>
  <c r="A169" i="8"/>
  <c r="I82" i="8"/>
  <c r="A247" i="8"/>
  <c r="O194" i="8"/>
  <c r="V194" i="8" s="1"/>
  <c r="L194" i="8"/>
  <c r="K194" i="8"/>
  <c r="R194" i="8" s="1"/>
  <c r="N194" i="8"/>
  <c r="U194" i="8" s="1"/>
  <c r="O164" i="8"/>
  <c r="L203" i="8"/>
  <c r="K203" i="8"/>
  <c r="R203" i="8" s="1"/>
  <c r="A256" i="8"/>
  <c r="N203" i="8"/>
  <c r="U203" i="8" s="1"/>
  <c r="O203" i="8"/>
  <c r="V203" i="8" s="1"/>
  <c r="K122" i="8"/>
  <c r="R122" i="8" s="1"/>
  <c r="A175" i="8"/>
  <c r="O122" i="8"/>
  <c r="V122" i="8" s="1"/>
  <c r="N122" i="8"/>
  <c r="U122" i="8" s="1"/>
  <c r="L122" i="8"/>
  <c r="A186" i="8"/>
  <c r="L133" i="8"/>
  <c r="K133" i="8"/>
  <c r="R133" i="8" s="1"/>
  <c r="O133" i="8"/>
  <c r="V133" i="8" s="1"/>
  <c r="N133" i="8"/>
  <c r="U133" i="8" s="1"/>
  <c r="L107" i="8"/>
  <c r="J72" i="8"/>
  <c r="F72" i="8"/>
  <c r="I72" i="8" s="1"/>
  <c r="F96" i="8"/>
  <c r="I96" i="8" s="1"/>
  <c r="J96" i="8"/>
  <c r="J149" i="8"/>
  <c r="F149" i="8"/>
  <c r="I149" i="8" s="1"/>
  <c r="L173" i="8"/>
  <c r="K173" i="8"/>
  <c r="R173" i="8" s="1"/>
  <c r="A226" i="8"/>
  <c r="O173" i="8"/>
  <c r="V173" i="8" s="1"/>
  <c r="N173" i="8"/>
  <c r="U173" i="8" s="1"/>
  <c r="A192" i="8"/>
  <c r="O139" i="8"/>
  <c r="V139" i="8" s="1"/>
  <c r="N139" i="8"/>
  <c r="U139" i="8" s="1"/>
  <c r="L139" i="8"/>
  <c r="K139" i="8"/>
  <c r="R139" i="8" s="1"/>
  <c r="F85" i="8"/>
  <c r="I85" i="8" s="1"/>
  <c r="I99" i="8"/>
  <c r="K152" i="8"/>
  <c r="R152" i="8" s="1"/>
  <c r="A205" i="8"/>
  <c r="O152" i="8"/>
  <c r="V152" i="8" s="1"/>
  <c r="N152" i="8"/>
  <c r="U152" i="8" s="1"/>
  <c r="L152" i="8"/>
  <c r="L185" i="8"/>
  <c r="K185" i="8"/>
  <c r="R185" i="8" s="1"/>
  <c r="A238" i="8"/>
  <c r="O185" i="8"/>
  <c r="V185" i="8" s="1"/>
  <c r="N185" i="8"/>
  <c r="U185" i="8" s="1"/>
  <c r="M83" i="8"/>
  <c r="P83" i="8" s="1"/>
  <c r="Q83" i="8"/>
  <c r="Q91" i="8"/>
  <c r="M91" i="8"/>
  <c r="P91" i="8" s="1"/>
  <c r="N107" i="8"/>
  <c r="U58" i="8"/>
  <c r="U107" i="8" s="1"/>
  <c r="M38" i="8"/>
  <c r="P38" i="8" s="1"/>
  <c r="Q38" i="8"/>
  <c r="Q103" i="8"/>
  <c r="M103" i="8"/>
  <c r="P103" i="8" s="1"/>
  <c r="M29" i="8"/>
  <c r="P29" i="8" s="1"/>
  <c r="Q29" i="8"/>
  <c r="Q17" i="8"/>
  <c r="M17" i="8"/>
  <c r="P17" i="8" s="1"/>
  <c r="F123" i="8"/>
  <c r="I123" i="8" s="1"/>
  <c r="J123" i="8"/>
  <c r="M8" i="8"/>
  <c r="P8" i="8" s="1"/>
  <c r="Q8" i="8"/>
  <c r="K54" i="8"/>
  <c r="S25" i="8"/>
  <c r="T25" i="8"/>
  <c r="W25" i="8" s="1"/>
  <c r="J189" i="8"/>
  <c r="F189" i="8"/>
  <c r="I189" i="8" s="1"/>
  <c r="S9" i="8"/>
  <c r="T9" i="8"/>
  <c r="W9" i="8" s="1"/>
  <c r="S52" i="8"/>
  <c r="T52" i="8" s="1"/>
  <c r="W52" i="8" s="1"/>
  <c r="P11" i="8"/>
  <c r="A166" i="8"/>
  <c r="O113" i="8"/>
  <c r="V113" i="8" s="1"/>
  <c r="N113" i="8"/>
  <c r="U113" i="8" s="1"/>
  <c r="L113" i="8"/>
  <c r="K113" i="8"/>
  <c r="R113" i="8" s="1"/>
  <c r="F141" i="8"/>
  <c r="I141" i="8" s="1"/>
  <c r="J141" i="8"/>
  <c r="A270" i="8"/>
  <c r="R54" i="8" l="1"/>
  <c r="A300" i="8"/>
  <c r="K247" i="8"/>
  <c r="R247" i="8" s="1"/>
  <c r="O247" i="8"/>
  <c r="V247" i="8" s="1"/>
  <c r="N247" i="8"/>
  <c r="U247" i="8" s="1"/>
  <c r="L247" i="8"/>
  <c r="J140" i="8"/>
  <c r="F140" i="8"/>
  <c r="I140" i="8" s="1"/>
  <c r="F134" i="8"/>
  <c r="I134" i="8" s="1"/>
  <c r="J134" i="8"/>
  <c r="O237" i="8"/>
  <c r="V237" i="8" s="1"/>
  <c r="N237" i="8"/>
  <c r="U237" i="8" s="1"/>
  <c r="L237" i="8"/>
  <c r="A290" i="8"/>
  <c r="K237" i="8"/>
  <c r="R237" i="8" s="1"/>
  <c r="S17" i="8"/>
  <c r="T17" i="8" s="1"/>
  <c r="W17" i="8" s="1"/>
  <c r="J173" i="8"/>
  <c r="F173" i="8"/>
  <c r="I173" i="8" s="1"/>
  <c r="O256" i="8"/>
  <c r="V256" i="8" s="1"/>
  <c r="N256" i="8"/>
  <c r="U256" i="8" s="1"/>
  <c r="L256" i="8"/>
  <c r="K256" i="8"/>
  <c r="R256" i="8" s="1"/>
  <c r="A309" i="8"/>
  <c r="F179" i="8"/>
  <c r="I179" i="8" s="1"/>
  <c r="J179" i="8"/>
  <c r="S62" i="8"/>
  <c r="T62" i="8" s="1"/>
  <c r="W62" i="8" s="1"/>
  <c r="Q137" i="8"/>
  <c r="M137" i="8"/>
  <c r="P137" i="8" s="1"/>
  <c r="O160" i="8"/>
  <c r="V111" i="8"/>
  <c r="V160" i="8" s="1"/>
  <c r="Q130" i="8"/>
  <c r="M130" i="8"/>
  <c r="P130" i="8" s="1"/>
  <c r="Q125" i="8"/>
  <c r="M125" i="8"/>
  <c r="P125" i="8" s="1"/>
  <c r="M100" i="8"/>
  <c r="P100" i="8" s="1"/>
  <c r="Q100" i="8"/>
  <c r="S82" i="8"/>
  <c r="T82" i="8" s="1"/>
  <c r="W82" i="8" s="1"/>
  <c r="S76" i="8"/>
  <c r="T76" i="8" s="1"/>
  <c r="W76" i="8" s="1"/>
  <c r="O206" i="8"/>
  <c r="V206" i="8" s="1"/>
  <c r="A259" i="8"/>
  <c r="N206" i="8"/>
  <c r="U206" i="8" s="1"/>
  <c r="L206" i="8"/>
  <c r="K206" i="8"/>
  <c r="R206" i="8" s="1"/>
  <c r="S98" i="8"/>
  <c r="T98" i="8" s="1"/>
  <c r="W98" i="8" s="1"/>
  <c r="F209" i="8"/>
  <c r="I209" i="8" s="1"/>
  <c r="J209" i="8"/>
  <c r="S20" i="8"/>
  <c r="T20" i="8" s="1"/>
  <c r="W20" i="8" s="1"/>
  <c r="A296" i="8"/>
  <c r="O243" i="8"/>
  <c r="V243" i="8" s="1"/>
  <c r="N243" i="8"/>
  <c r="U243" i="8" s="1"/>
  <c r="L243" i="8"/>
  <c r="K243" i="8"/>
  <c r="R243" i="8" s="1"/>
  <c r="S67" i="8"/>
  <c r="T67" i="8"/>
  <c r="W67" i="8" s="1"/>
  <c r="F145" i="8"/>
  <c r="I145" i="8" s="1"/>
  <c r="J145" i="8"/>
  <c r="F117" i="8"/>
  <c r="I117" i="8" s="1"/>
  <c r="J117" i="8"/>
  <c r="J139" i="8"/>
  <c r="F139" i="8"/>
  <c r="I139" i="8" s="1"/>
  <c r="N186" i="8"/>
  <c r="U186" i="8" s="1"/>
  <c r="L186" i="8"/>
  <c r="K186" i="8"/>
  <c r="R186" i="8" s="1"/>
  <c r="A239" i="8"/>
  <c r="O186" i="8"/>
  <c r="V186" i="8" s="1"/>
  <c r="J207" i="8"/>
  <c r="F207" i="8"/>
  <c r="I207" i="8" s="1"/>
  <c r="Q112" i="8"/>
  <c r="M112" i="8"/>
  <c r="P112" i="8" s="1"/>
  <c r="O250" i="8"/>
  <c r="V250" i="8" s="1"/>
  <c r="N250" i="8"/>
  <c r="U250" i="8" s="1"/>
  <c r="L250" i="8"/>
  <c r="K250" i="8"/>
  <c r="R250" i="8" s="1"/>
  <c r="A303" i="8"/>
  <c r="M120" i="8"/>
  <c r="P120" i="8" s="1"/>
  <c r="L248" i="8"/>
  <c r="K248" i="8"/>
  <c r="R248" i="8" s="1"/>
  <c r="O248" i="8"/>
  <c r="V248" i="8" s="1"/>
  <c r="A301" i="8"/>
  <c r="N248" i="8"/>
  <c r="U248" i="8" s="1"/>
  <c r="L307" i="8"/>
  <c r="K307" i="8"/>
  <c r="R307" i="8" s="1"/>
  <c r="A360" i="8"/>
  <c r="O307" i="8"/>
  <c r="V307" i="8" s="1"/>
  <c r="N307" i="8"/>
  <c r="U307" i="8" s="1"/>
  <c r="S38" i="8"/>
  <c r="T38" i="8" s="1"/>
  <c r="W38" i="8" s="1"/>
  <c r="L217" i="8"/>
  <c r="S8" i="8"/>
  <c r="T8" i="8" s="1"/>
  <c r="W8" i="8" s="1"/>
  <c r="A228" i="8"/>
  <c r="O175" i="8"/>
  <c r="V175" i="8" s="1"/>
  <c r="N175" i="8"/>
  <c r="U175" i="8" s="1"/>
  <c r="K175" i="8"/>
  <c r="R175" i="8" s="1"/>
  <c r="L175" i="8"/>
  <c r="J194" i="8"/>
  <c r="F194" i="8"/>
  <c r="I194" i="8" s="1"/>
  <c r="S49" i="8"/>
  <c r="T49" i="8" s="1"/>
  <c r="W49" i="8" s="1"/>
  <c r="Q154" i="8"/>
  <c r="M154" i="8"/>
  <c r="P154" i="8" s="1"/>
  <c r="Q150" i="8"/>
  <c r="M150" i="8"/>
  <c r="P150" i="8" s="1"/>
  <c r="S21" i="8"/>
  <c r="T21" i="8" s="1"/>
  <c r="W21" i="8" s="1"/>
  <c r="S101" i="8"/>
  <c r="T101" i="8" s="1"/>
  <c r="W101" i="8" s="1"/>
  <c r="M114" i="8"/>
  <c r="P114" i="8" s="1"/>
  <c r="Q114" i="8"/>
  <c r="Q104" i="8"/>
  <c r="M104" i="8"/>
  <c r="P104" i="8" s="1"/>
  <c r="A314" i="8"/>
  <c r="O261" i="8"/>
  <c r="V261" i="8" s="1"/>
  <c r="N261" i="8"/>
  <c r="U261" i="8" s="1"/>
  <c r="L261" i="8"/>
  <c r="K261" i="8"/>
  <c r="R261" i="8" s="1"/>
  <c r="Q81" i="8"/>
  <c r="M81" i="8"/>
  <c r="P81" i="8" s="1"/>
  <c r="A302" i="8"/>
  <c r="O249" i="8"/>
  <c r="V249" i="8" s="1"/>
  <c r="N249" i="8"/>
  <c r="U249" i="8" s="1"/>
  <c r="L249" i="8"/>
  <c r="K249" i="8"/>
  <c r="R249" i="8" s="1"/>
  <c r="O220" i="8"/>
  <c r="V220" i="8" s="1"/>
  <c r="N220" i="8"/>
  <c r="U220" i="8" s="1"/>
  <c r="L220" i="8"/>
  <c r="A273" i="8"/>
  <c r="K220" i="8"/>
  <c r="R220" i="8" s="1"/>
  <c r="Q105" i="8"/>
  <c r="M105" i="8"/>
  <c r="P105" i="8" s="1"/>
  <c r="S71" i="8"/>
  <c r="T71" i="8" s="1"/>
  <c r="W71" i="8" s="1"/>
  <c r="S46" i="8"/>
  <c r="T46" i="8" s="1"/>
  <c r="W46" i="8" s="1"/>
  <c r="J158" i="8"/>
  <c r="F158" i="8"/>
  <c r="I158" i="8" s="1"/>
  <c r="A241" i="8"/>
  <c r="O188" i="8"/>
  <c r="V188" i="8" s="1"/>
  <c r="L188" i="8"/>
  <c r="K188" i="8"/>
  <c r="R188" i="8" s="1"/>
  <c r="N188" i="8"/>
  <c r="U188" i="8" s="1"/>
  <c r="J176" i="8"/>
  <c r="F176" i="8"/>
  <c r="I176" i="8" s="1"/>
  <c r="U164" i="8"/>
  <c r="F242" i="8"/>
  <c r="I242" i="8" s="1"/>
  <c r="J242" i="8"/>
  <c r="S85" i="8"/>
  <c r="T85" i="8" s="1"/>
  <c r="W85" i="8" s="1"/>
  <c r="Q84" i="8"/>
  <c r="M84" i="8"/>
  <c r="P84" i="8" s="1"/>
  <c r="K217" i="8"/>
  <c r="F133" i="8"/>
  <c r="I133" i="8" s="1"/>
  <c r="J133" i="8"/>
  <c r="F147" i="8"/>
  <c r="I147" i="8" s="1"/>
  <c r="J147" i="8"/>
  <c r="Q102" i="8"/>
  <c r="M102" i="8"/>
  <c r="P102" i="8" s="1"/>
  <c r="T68" i="8"/>
  <c r="W68" i="8" s="1"/>
  <c r="S68" i="8"/>
  <c r="N204" i="8"/>
  <c r="U204" i="8" s="1"/>
  <c r="L204" i="8"/>
  <c r="K204" i="8"/>
  <c r="R204" i="8" s="1"/>
  <c r="A257" i="8"/>
  <c r="O204" i="8"/>
  <c r="V204" i="8" s="1"/>
  <c r="Q155" i="8"/>
  <c r="M155" i="8"/>
  <c r="P155" i="8" s="1"/>
  <c r="Q66" i="8"/>
  <c r="M66" i="8"/>
  <c r="P66" i="8" s="1"/>
  <c r="T29" i="8"/>
  <c r="W29" i="8" s="1"/>
  <c r="S29" i="8"/>
  <c r="N217" i="8"/>
  <c r="A219" i="8"/>
  <c r="O166" i="8"/>
  <c r="V166" i="8" s="1"/>
  <c r="N192" i="8"/>
  <c r="U192" i="8" s="1"/>
  <c r="L192" i="8"/>
  <c r="K192" i="8"/>
  <c r="R192" i="8" s="1"/>
  <c r="A245" i="8"/>
  <c r="O192" i="8"/>
  <c r="V192" i="8" s="1"/>
  <c r="Q72" i="8"/>
  <c r="M72" i="8"/>
  <c r="P72" i="8" s="1"/>
  <c r="J122" i="8"/>
  <c r="F122" i="8"/>
  <c r="I122" i="8" s="1"/>
  <c r="S106" i="8"/>
  <c r="T106" i="8" s="1"/>
  <c r="W106" i="8" s="1"/>
  <c r="Q136" i="8"/>
  <c r="M136" i="8"/>
  <c r="P136" i="8" s="1"/>
  <c r="N160" i="8"/>
  <c r="U111" i="8"/>
  <c r="U160" i="8" s="1"/>
  <c r="N260" i="8"/>
  <c r="U260" i="8" s="1"/>
  <c r="L260" i="8"/>
  <c r="K260" i="8"/>
  <c r="R260" i="8" s="1"/>
  <c r="O260" i="8"/>
  <c r="V260" i="8" s="1"/>
  <c r="A313" i="8"/>
  <c r="N174" i="8"/>
  <c r="U174" i="8" s="1"/>
  <c r="L174" i="8"/>
  <c r="K174" i="8"/>
  <c r="R174" i="8" s="1"/>
  <c r="A227" i="8"/>
  <c r="O174" i="8"/>
  <c r="V174" i="8" s="1"/>
  <c r="J178" i="8"/>
  <c r="F178" i="8"/>
  <c r="I178" i="8" s="1"/>
  <c r="S53" i="8"/>
  <c r="T53" i="8" s="1"/>
  <c r="W53" i="8" s="1"/>
  <c r="J127" i="8"/>
  <c r="F127" i="8"/>
  <c r="I127" i="8" s="1"/>
  <c r="S24" i="8"/>
  <c r="T24" i="8" s="1"/>
  <c r="W24" i="8" s="1"/>
  <c r="I111" i="8"/>
  <c r="L230" i="8"/>
  <c r="K230" i="8"/>
  <c r="R230" i="8" s="1"/>
  <c r="A283" i="8"/>
  <c r="O230" i="8"/>
  <c r="V230" i="8" s="1"/>
  <c r="N230" i="8"/>
  <c r="U230" i="8" s="1"/>
  <c r="S40" i="8"/>
  <c r="T40" i="8"/>
  <c r="W40" i="8" s="1"/>
  <c r="M75" i="8"/>
  <c r="P75" i="8" s="1"/>
  <c r="Q75" i="8"/>
  <c r="F135" i="8"/>
  <c r="I135" i="8" s="1"/>
  <c r="J135" i="8"/>
  <c r="O217" i="8"/>
  <c r="Q123" i="8"/>
  <c r="M123" i="8"/>
  <c r="P123" i="8" s="1"/>
  <c r="A252" i="8"/>
  <c r="O199" i="8"/>
  <c r="V199" i="8" s="1"/>
  <c r="N199" i="8"/>
  <c r="U199" i="8" s="1"/>
  <c r="K199" i="8"/>
  <c r="R199" i="8" s="1"/>
  <c r="L199" i="8"/>
  <c r="R164" i="8"/>
  <c r="O232" i="8"/>
  <c r="V232" i="8" s="1"/>
  <c r="N232" i="8"/>
  <c r="U232" i="8" s="1"/>
  <c r="A285" i="8"/>
  <c r="L232" i="8"/>
  <c r="K232" i="8"/>
  <c r="R232" i="8" s="1"/>
  <c r="A253" i="8"/>
  <c r="O200" i="8"/>
  <c r="V200" i="8" s="1"/>
  <c r="N200" i="8"/>
  <c r="U200" i="8" s="1"/>
  <c r="L200" i="8"/>
  <c r="K200" i="8"/>
  <c r="R200" i="8" s="1"/>
  <c r="A308" i="8"/>
  <c r="O255" i="8"/>
  <c r="V255" i="8" s="1"/>
  <c r="N255" i="8"/>
  <c r="U255" i="8" s="1"/>
  <c r="L255" i="8"/>
  <c r="K255" i="8"/>
  <c r="R255" i="8" s="1"/>
  <c r="R111" i="8"/>
  <c r="R160" i="8" s="1"/>
  <c r="K160" i="8"/>
  <c r="A240" i="8"/>
  <c r="O187" i="8"/>
  <c r="V187" i="8" s="1"/>
  <c r="N187" i="8"/>
  <c r="U187" i="8" s="1"/>
  <c r="K187" i="8"/>
  <c r="R187" i="8" s="1"/>
  <c r="L187" i="8"/>
  <c r="S35" i="8"/>
  <c r="T35" i="8" s="1"/>
  <c r="W35" i="8" s="1"/>
  <c r="S95" i="8"/>
  <c r="T95" i="8" s="1"/>
  <c r="W95" i="8" s="1"/>
  <c r="S39" i="8"/>
  <c r="T39" i="8"/>
  <c r="W39" i="8" s="1"/>
  <c r="M63" i="8"/>
  <c r="P63" i="8" s="1"/>
  <c r="Q63" i="8"/>
  <c r="S16" i="8"/>
  <c r="T16" i="8" s="1"/>
  <c r="W16" i="8" s="1"/>
  <c r="L295" i="8"/>
  <c r="N295" i="8"/>
  <c r="U295" i="8" s="1"/>
  <c r="K295" i="8"/>
  <c r="R295" i="8" s="1"/>
  <c r="A348" i="8"/>
  <c r="O295" i="8"/>
  <c r="V295" i="8" s="1"/>
  <c r="O212" i="8"/>
  <c r="V212" i="8" s="1"/>
  <c r="N212" i="8"/>
  <c r="U212" i="8" s="1"/>
  <c r="A265" i="8"/>
  <c r="L212" i="8"/>
  <c r="K212" i="8"/>
  <c r="R212" i="8" s="1"/>
  <c r="S65" i="8"/>
  <c r="T65" i="8" s="1"/>
  <c r="W65" i="8" s="1"/>
  <c r="Q90" i="8"/>
  <c r="M90" i="8"/>
  <c r="P90" i="8" s="1"/>
  <c r="J119" i="8"/>
  <c r="F119" i="8"/>
  <c r="I119" i="8" s="1"/>
  <c r="S59" i="8"/>
  <c r="T59" i="8" s="1"/>
  <c r="W59" i="8" s="1"/>
  <c r="A323" i="8"/>
  <c r="S91" i="8"/>
  <c r="T91" i="8"/>
  <c r="W91" i="8" s="1"/>
  <c r="A258" i="8"/>
  <c r="O205" i="8"/>
  <c r="V205" i="8" s="1"/>
  <c r="N205" i="8"/>
  <c r="U205" i="8" s="1"/>
  <c r="K205" i="8"/>
  <c r="R205" i="8" s="1"/>
  <c r="L205" i="8"/>
  <c r="M64" i="8"/>
  <c r="P64" i="8" s="1"/>
  <c r="Q64" i="8"/>
  <c r="A246" i="8"/>
  <c r="O193" i="8"/>
  <c r="V193" i="8" s="1"/>
  <c r="N193" i="8"/>
  <c r="U193" i="8" s="1"/>
  <c r="K193" i="8"/>
  <c r="R193" i="8" s="1"/>
  <c r="L193" i="8"/>
  <c r="L160" i="8"/>
  <c r="S138" i="8"/>
  <c r="T138" i="8"/>
  <c r="W138" i="8" s="1"/>
  <c r="T74" i="8"/>
  <c r="W74" i="8" s="1"/>
  <c r="S74" i="8"/>
  <c r="J202" i="8"/>
  <c r="F202" i="8"/>
  <c r="I202" i="8" s="1"/>
  <c r="S48" i="8"/>
  <c r="T48" i="8" s="1"/>
  <c r="W48" i="8" s="1"/>
  <c r="A297" i="8"/>
  <c r="O244" i="8"/>
  <c r="V244" i="8" s="1"/>
  <c r="N244" i="8"/>
  <c r="U244" i="8" s="1"/>
  <c r="L244" i="8"/>
  <c r="K244" i="8"/>
  <c r="R244" i="8" s="1"/>
  <c r="Q78" i="8"/>
  <c r="M78" i="8"/>
  <c r="P78" i="8" s="1"/>
  <c r="O330" i="8"/>
  <c r="V330" i="8" s="1"/>
  <c r="A383" i="8"/>
  <c r="N330" i="8"/>
  <c r="U330" i="8" s="1"/>
  <c r="L330" i="8"/>
  <c r="K330" i="8"/>
  <c r="R330" i="8" s="1"/>
  <c r="J196" i="8"/>
  <c r="F196" i="8"/>
  <c r="I196" i="8" s="1"/>
  <c r="S44" i="8"/>
  <c r="T44" i="8" s="1"/>
  <c r="W44" i="8" s="1"/>
  <c r="F167" i="8"/>
  <c r="I167" i="8" s="1"/>
  <c r="J167" i="8"/>
  <c r="J177" i="8"/>
  <c r="F177" i="8"/>
  <c r="I177" i="8" s="1"/>
  <c r="F159" i="8"/>
  <c r="I159" i="8" s="1"/>
  <c r="J159" i="8"/>
  <c r="J217" i="8"/>
  <c r="F217" i="8"/>
  <c r="S83" i="8"/>
  <c r="T83" i="8"/>
  <c r="W83" i="8" s="1"/>
  <c r="O226" i="8"/>
  <c r="V226" i="8" s="1"/>
  <c r="N226" i="8"/>
  <c r="U226" i="8" s="1"/>
  <c r="L226" i="8"/>
  <c r="A279" i="8"/>
  <c r="K226" i="8"/>
  <c r="R226" i="8" s="1"/>
  <c r="S126" i="8"/>
  <c r="T126" i="8"/>
  <c r="W126" i="8" s="1"/>
  <c r="A223" i="8"/>
  <c r="O170" i="8"/>
  <c r="V170" i="8" s="1"/>
  <c r="L170" i="8"/>
  <c r="K170" i="8"/>
  <c r="R170" i="8" s="1"/>
  <c r="N170" i="8"/>
  <c r="U170" i="8" s="1"/>
  <c r="F146" i="8"/>
  <c r="I146" i="8" s="1"/>
  <c r="J146" i="8"/>
  <c r="S88" i="8"/>
  <c r="T88" i="8" s="1"/>
  <c r="W88" i="8" s="1"/>
  <c r="J157" i="8"/>
  <c r="F157" i="8"/>
  <c r="I157" i="8" s="1"/>
  <c r="N180" i="8"/>
  <c r="U180" i="8" s="1"/>
  <c r="L180" i="8"/>
  <c r="K180" i="8"/>
  <c r="R180" i="8" s="1"/>
  <c r="O180" i="8"/>
  <c r="V180" i="8" s="1"/>
  <c r="A233" i="8"/>
  <c r="P5" i="8"/>
  <c r="P54" i="8" s="1"/>
  <c r="M54" i="8"/>
  <c r="S80" i="8"/>
  <c r="T80" i="8" s="1"/>
  <c r="W80" i="8" s="1"/>
  <c r="J277" i="8"/>
  <c r="F277" i="8"/>
  <c r="I277" i="8" s="1"/>
  <c r="S93" i="8"/>
  <c r="T93" i="8" s="1"/>
  <c r="W93" i="8" s="1"/>
  <c r="S69" i="8"/>
  <c r="T69" i="8" s="1"/>
  <c r="W69" i="8" s="1"/>
  <c r="S32" i="8"/>
  <c r="T32" i="8" s="1"/>
  <c r="W32" i="8" s="1"/>
  <c r="J113" i="8"/>
  <c r="F113" i="8"/>
  <c r="I113" i="8" s="1"/>
  <c r="M189" i="8"/>
  <c r="P189" i="8" s="1"/>
  <c r="Q189" i="8"/>
  <c r="O238" i="8"/>
  <c r="V238" i="8" s="1"/>
  <c r="N238" i="8"/>
  <c r="U238" i="8" s="1"/>
  <c r="L238" i="8"/>
  <c r="K238" i="8"/>
  <c r="R238" i="8" s="1"/>
  <c r="A291" i="8"/>
  <c r="J185" i="8"/>
  <c r="F185" i="8"/>
  <c r="I185" i="8" s="1"/>
  <c r="Q149" i="8"/>
  <c r="M149" i="8"/>
  <c r="P149" i="8" s="1"/>
  <c r="V164" i="8"/>
  <c r="Q148" i="8"/>
  <c r="M148" i="8"/>
  <c r="P148" i="8" s="1"/>
  <c r="Q224" i="8"/>
  <c r="M224" i="8"/>
  <c r="P224" i="8" s="1"/>
  <c r="I164" i="8"/>
  <c r="T22" i="8"/>
  <c r="W22" i="8" s="1"/>
  <c r="S22" i="8"/>
  <c r="S37" i="8"/>
  <c r="T37" i="8" s="1"/>
  <c r="W37" i="8" s="1"/>
  <c r="O231" i="8"/>
  <c r="V231" i="8" s="1"/>
  <c r="N231" i="8"/>
  <c r="U231" i="8" s="1"/>
  <c r="L231" i="8"/>
  <c r="A284" i="8"/>
  <c r="K231" i="8"/>
  <c r="R231" i="8" s="1"/>
  <c r="M132" i="8"/>
  <c r="P132" i="8" s="1"/>
  <c r="Q132" i="8"/>
  <c r="M201" i="8"/>
  <c r="P201" i="8" s="1"/>
  <c r="Q201" i="8"/>
  <c r="T92" i="8"/>
  <c r="W92" i="8" s="1"/>
  <c r="S92" i="8"/>
  <c r="S79" i="8"/>
  <c r="T79" i="8"/>
  <c r="W79" i="8" s="1"/>
  <c r="O107" i="8"/>
  <c r="S120" i="8"/>
  <c r="T120" i="8" s="1"/>
  <c r="W120" i="8" s="1"/>
  <c r="J195" i="8"/>
  <c r="F195" i="8"/>
  <c r="I195" i="8" s="1"/>
  <c r="L218" i="8"/>
  <c r="K218" i="8"/>
  <c r="R218" i="8" s="1"/>
  <c r="A271" i="8"/>
  <c r="N218" i="8"/>
  <c r="U218" i="8" s="1"/>
  <c r="O218" i="8"/>
  <c r="V218" i="8" s="1"/>
  <c r="F129" i="8"/>
  <c r="I129" i="8" s="1"/>
  <c r="J129" i="8"/>
  <c r="F254" i="8"/>
  <c r="I254" i="8" s="1"/>
  <c r="J254" i="8"/>
  <c r="Q118" i="8"/>
  <c r="M118" i="8"/>
  <c r="P118" i="8" s="1"/>
  <c r="J152" i="8"/>
  <c r="F152" i="8"/>
  <c r="I152" i="8" s="1"/>
  <c r="F151" i="8"/>
  <c r="I151" i="8" s="1"/>
  <c r="J151" i="8"/>
  <c r="S73" i="8"/>
  <c r="T73" i="8" s="1"/>
  <c r="W73" i="8" s="1"/>
  <c r="Q141" i="8"/>
  <c r="M141" i="8"/>
  <c r="P141" i="8" s="1"/>
  <c r="J203" i="8"/>
  <c r="F203" i="8"/>
  <c r="I203" i="8" s="1"/>
  <c r="A222" i="8"/>
  <c r="O169" i="8"/>
  <c r="V169" i="8" s="1"/>
  <c r="N169" i="8"/>
  <c r="U169" i="8" s="1"/>
  <c r="K169" i="8"/>
  <c r="R169" i="8" s="1"/>
  <c r="L169" i="8"/>
  <c r="S89" i="8"/>
  <c r="T89" i="8" s="1"/>
  <c r="W89" i="8" s="1"/>
  <c r="Q54" i="8"/>
  <c r="S5" i="8"/>
  <c r="A225" i="8"/>
  <c r="O172" i="8"/>
  <c r="V172" i="8" s="1"/>
  <c r="L172" i="8"/>
  <c r="K172" i="8"/>
  <c r="R172" i="8" s="1"/>
  <c r="N172" i="8"/>
  <c r="U172" i="8" s="1"/>
  <c r="S87" i="8"/>
  <c r="T87" i="8" s="1"/>
  <c r="W87" i="8" s="1"/>
  <c r="J190" i="8"/>
  <c r="F190" i="8"/>
  <c r="I190" i="8" s="1"/>
  <c r="Q142" i="8"/>
  <c r="M142" i="8"/>
  <c r="P142" i="8" s="1"/>
  <c r="Q96" i="8"/>
  <c r="M96" i="8"/>
  <c r="P96" i="8" s="1"/>
  <c r="F116" i="8"/>
  <c r="I116" i="8" s="1"/>
  <c r="J116" i="8"/>
  <c r="M144" i="8"/>
  <c r="P144" i="8" s="1"/>
  <c r="Q144" i="8"/>
  <c r="Q164" i="8"/>
  <c r="M164" i="8"/>
  <c r="K262" i="8"/>
  <c r="R262" i="8" s="1"/>
  <c r="A315" i="8"/>
  <c r="O262" i="8"/>
  <c r="V262" i="8" s="1"/>
  <c r="N262" i="8"/>
  <c r="U262" i="8" s="1"/>
  <c r="L262" i="8"/>
  <c r="S77" i="8"/>
  <c r="T77" i="8" s="1"/>
  <c r="W77" i="8" s="1"/>
  <c r="S13" i="8"/>
  <c r="T13" i="8" s="1"/>
  <c r="W13" i="8" s="1"/>
  <c r="S171" i="8"/>
  <c r="T171" i="8" s="1"/>
  <c r="W171" i="8" s="1"/>
  <c r="S15" i="8"/>
  <c r="T15" i="8" s="1"/>
  <c r="W15" i="8" s="1"/>
  <c r="S18" i="8"/>
  <c r="T18" i="8" s="1"/>
  <c r="W18" i="8" s="1"/>
  <c r="F107" i="8"/>
  <c r="I58" i="8"/>
  <c r="I107" i="8" s="1"/>
  <c r="Q131" i="8"/>
  <c r="M131" i="8"/>
  <c r="P131" i="8" s="1"/>
  <c r="S19" i="8"/>
  <c r="T19" i="8" s="1"/>
  <c r="W19" i="8" s="1"/>
  <c r="L236" i="8"/>
  <c r="K236" i="8"/>
  <c r="R236" i="8" s="1"/>
  <c r="A289" i="8"/>
  <c r="N236" i="8"/>
  <c r="U236" i="8" s="1"/>
  <c r="O236" i="8"/>
  <c r="V236" i="8" s="1"/>
  <c r="S34" i="8"/>
  <c r="T34" i="8" s="1"/>
  <c r="W34" i="8" s="1"/>
  <c r="Q124" i="8"/>
  <c r="M124" i="8"/>
  <c r="P124" i="8" s="1"/>
  <c r="J191" i="8"/>
  <c r="F191" i="8"/>
  <c r="I191" i="8" s="1"/>
  <c r="J184" i="8"/>
  <c r="F184" i="8"/>
  <c r="I184" i="8" s="1"/>
  <c r="S43" i="8"/>
  <c r="T43" i="8" s="1"/>
  <c r="W43" i="8" s="1"/>
  <c r="J115" i="8"/>
  <c r="F115" i="8"/>
  <c r="I115" i="8" s="1"/>
  <c r="S94" i="8"/>
  <c r="T94" i="8" s="1"/>
  <c r="W94" i="8" s="1"/>
  <c r="A234" i="8"/>
  <c r="O181" i="8"/>
  <c r="V181" i="8" s="1"/>
  <c r="N181" i="8"/>
  <c r="U181" i="8" s="1"/>
  <c r="K181" i="8"/>
  <c r="R181" i="8" s="1"/>
  <c r="L181" i="8"/>
  <c r="Q143" i="8"/>
  <c r="M143" i="8"/>
  <c r="P143" i="8" s="1"/>
  <c r="J128" i="8"/>
  <c r="F128" i="8"/>
  <c r="I128" i="8" s="1"/>
  <c r="Q60" i="8"/>
  <c r="M60" i="8"/>
  <c r="P60" i="8" s="1"/>
  <c r="F153" i="8"/>
  <c r="I153" i="8" s="1"/>
  <c r="J153" i="8"/>
  <c r="S99" i="8"/>
  <c r="T99" i="8" s="1"/>
  <c r="W99" i="8" s="1"/>
  <c r="A282" i="8"/>
  <c r="K229" i="8"/>
  <c r="R229" i="8" s="1"/>
  <c r="L229" i="8"/>
  <c r="O229" i="8"/>
  <c r="V229" i="8" s="1"/>
  <c r="N229" i="8"/>
  <c r="U229" i="8" s="1"/>
  <c r="S26" i="8"/>
  <c r="T26" i="8" s="1"/>
  <c r="W26" i="8" s="1"/>
  <c r="A235" i="8"/>
  <c r="O182" i="8"/>
  <c r="V182" i="8" s="1"/>
  <c r="N182" i="8"/>
  <c r="U182" i="8" s="1"/>
  <c r="K182" i="8"/>
  <c r="R182" i="8" s="1"/>
  <c r="L182" i="8"/>
  <c r="S103" i="8"/>
  <c r="T103" i="8"/>
  <c r="W103" i="8" s="1"/>
  <c r="N168" i="8"/>
  <c r="U168" i="8" s="1"/>
  <c r="L168" i="8"/>
  <c r="K168" i="8"/>
  <c r="R168" i="8" s="1"/>
  <c r="A221" i="8"/>
  <c r="O168" i="8"/>
  <c r="V168" i="8" s="1"/>
  <c r="S50" i="8"/>
  <c r="T50" i="8" s="1"/>
  <c r="W50" i="8" s="1"/>
  <c r="S33" i="8"/>
  <c r="T33" i="8" s="1"/>
  <c r="W33" i="8" s="1"/>
  <c r="F121" i="8"/>
  <c r="I121" i="8" s="1"/>
  <c r="J121" i="8"/>
  <c r="S42" i="8"/>
  <c r="T42" i="8" s="1"/>
  <c r="W42" i="8" s="1"/>
  <c r="S97" i="8"/>
  <c r="T97" i="8"/>
  <c r="W97" i="8" s="1"/>
  <c r="N210" i="8"/>
  <c r="U210" i="8" s="1"/>
  <c r="L210" i="8"/>
  <c r="K210" i="8"/>
  <c r="R210" i="8" s="1"/>
  <c r="A263" i="8"/>
  <c r="O210" i="8"/>
  <c r="V210" i="8" s="1"/>
  <c r="S47" i="8"/>
  <c r="T47" i="8" s="1"/>
  <c r="W47" i="8" s="1"/>
  <c r="J208" i="8"/>
  <c r="F208" i="8"/>
  <c r="I208" i="8" s="1"/>
  <c r="Q111" i="8"/>
  <c r="M111" i="8"/>
  <c r="J197" i="8"/>
  <c r="F197" i="8"/>
  <c r="I197" i="8" s="1"/>
  <c r="M58" i="8"/>
  <c r="Q58" i="8"/>
  <c r="J107" i="8"/>
  <c r="S70" i="8"/>
  <c r="T70" i="8" s="1"/>
  <c r="W70" i="8" s="1"/>
  <c r="J165" i="8"/>
  <c r="F165" i="8"/>
  <c r="I165" i="8" s="1"/>
  <c r="N198" i="8"/>
  <c r="U198" i="8" s="1"/>
  <c r="L198" i="8"/>
  <c r="K198" i="8"/>
  <c r="R198" i="8" s="1"/>
  <c r="A251" i="8"/>
  <c r="O198" i="8"/>
  <c r="V198" i="8" s="1"/>
  <c r="J183" i="8"/>
  <c r="F183" i="8"/>
  <c r="I183" i="8" s="1"/>
  <c r="O211" i="8"/>
  <c r="V211" i="8" s="1"/>
  <c r="N211" i="8"/>
  <c r="U211" i="8" s="1"/>
  <c r="K211" i="8"/>
  <c r="R211" i="8" s="1"/>
  <c r="A264" i="8"/>
  <c r="L211" i="8"/>
  <c r="J160" i="8" l="1"/>
  <c r="F168" i="8"/>
  <c r="I168" i="8" s="1"/>
  <c r="J168" i="8"/>
  <c r="K235" i="8"/>
  <c r="R235" i="8" s="1"/>
  <c r="A288" i="8"/>
  <c r="N235" i="8"/>
  <c r="U235" i="8" s="1"/>
  <c r="O235" i="8"/>
  <c r="V235" i="8" s="1"/>
  <c r="L235" i="8"/>
  <c r="A287" i="8"/>
  <c r="N234" i="8"/>
  <c r="U234" i="8" s="1"/>
  <c r="O234" i="8"/>
  <c r="V234" i="8" s="1"/>
  <c r="L234" i="8"/>
  <c r="K234" i="8"/>
  <c r="R234" i="8" s="1"/>
  <c r="S124" i="8"/>
  <c r="T124" i="8" s="1"/>
  <c r="W124" i="8" s="1"/>
  <c r="S131" i="8"/>
  <c r="T131" i="8" s="1"/>
  <c r="W131" i="8" s="1"/>
  <c r="M116" i="8"/>
  <c r="P116" i="8" s="1"/>
  <c r="Q116" i="8"/>
  <c r="F180" i="8"/>
  <c r="I180" i="8" s="1"/>
  <c r="J180" i="8"/>
  <c r="N270" i="8"/>
  <c r="S136" i="8"/>
  <c r="T136" i="8" s="1"/>
  <c r="W136" i="8" s="1"/>
  <c r="S150" i="8"/>
  <c r="T150" i="8"/>
  <c r="W150" i="8" s="1"/>
  <c r="L228" i="8"/>
  <c r="K228" i="8"/>
  <c r="R228" i="8" s="1"/>
  <c r="A281" i="8"/>
  <c r="O228" i="8"/>
  <c r="V228" i="8" s="1"/>
  <c r="N228" i="8"/>
  <c r="U228" i="8" s="1"/>
  <c r="F211" i="8"/>
  <c r="I211" i="8" s="1"/>
  <c r="J211" i="8"/>
  <c r="J262" i="8"/>
  <c r="F262" i="8"/>
  <c r="I262" i="8" s="1"/>
  <c r="M152" i="8"/>
  <c r="P152" i="8" s="1"/>
  <c r="Q152" i="8"/>
  <c r="J238" i="8"/>
  <c r="F238" i="8"/>
  <c r="I238" i="8" s="1"/>
  <c r="N166" i="8"/>
  <c r="Q147" i="8"/>
  <c r="M147" i="8"/>
  <c r="P147" i="8" s="1"/>
  <c r="M139" i="8"/>
  <c r="P139" i="8" s="1"/>
  <c r="Q139" i="8"/>
  <c r="N296" i="8"/>
  <c r="U296" i="8" s="1"/>
  <c r="L296" i="8"/>
  <c r="O296" i="8"/>
  <c r="V296" i="8" s="1"/>
  <c r="K296" i="8"/>
  <c r="R296" i="8" s="1"/>
  <c r="A349" i="8"/>
  <c r="S60" i="8"/>
  <c r="T60" i="8" s="1"/>
  <c r="W60" i="8" s="1"/>
  <c r="O264" i="8"/>
  <c r="V264" i="8" s="1"/>
  <c r="N264" i="8"/>
  <c r="U264" i="8" s="1"/>
  <c r="L264" i="8"/>
  <c r="A317" i="8"/>
  <c r="K264" i="8"/>
  <c r="R264" i="8" s="1"/>
  <c r="O225" i="8"/>
  <c r="V225" i="8" s="1"/>
  <c r="A278" i="8"/>
  <c r="N225" i="8"/>
  <c r="U225" i="8" s="1"/>
  <c r="L225" i="8"/>
  <c r="K225" i="8"/>
  <c r="R225" i="8" s="1"/>
  <c r="O222" i="8"/>
  <c r="V222" i="8" s="1"/>
  <c r="N222" i="8"/>
  <c r="U222" i="8" s="1"/>
  <c r="L222" i="8"/>
  <c r="K222" i="8"/>
  <c r="R222" i="8" s="1"/>
  <c r="A275" i="8"/>
  <c r="T118" i="8"/>
  <c r="W118" i="8" s="1"/>
  <c r="S118" i="8"/>
  <c r="M195" i="8"/>
  <c r="P195" i="8" s="1"/>
  <c r="Q195" i="8"/>
  <c r="I217" i="8"/>
  <c r="M196" i="8"/>
  <c r="P196" i="8" s="1"/>
  <c r="Q196" i="8"/>
  <c r="A306" i="8"/>
  <c r="K253" i="8"/>
  <c r="R253" i="8" s="1"/>
  <c r="O253" i="8"/>
  <c r="V253" i="8" s="1"/>
  <c r="N253" i="8"/>
  <c r="U253" i="8" s="1"/>
  <c r="L253" i="8"/>
  <c r="J260" i="8"/>
  <c r="F260" i="8"/>
  <c r="I260" i="8" s="1"/>
  <c r="O219" i="8"/>
  <c r="V219" i="8" s="1"/>
  <c r="A272" i="8"/>
  <c r="L219" i="8"/>
  <c r="K219" i="8"/>
  <c r="R219" i="8" s="1"/>
  <c r="M133" i="8"/>
  <c r="P133" i="8" s="1"/>
  <c r="Q133" i="8"/>
  <c r="S112" i="8"/>
  <c r="T112" i="8" s="1"/>
  <c r="W112" i="8" s="1"/>
  <c r="Q185" i="8"/>
  <c r="M185" i="8"/>
  <c r="P185" i="8" s="1"/>
  <c r="J170" i="8"/>
  <c r="F170" i="8"/>
  <c r="I170" i="8" s="1"/>
  <c r="F205" i="8"/>
  <c r="I205" i="8" s="1"/>
  <c r="J205" i="8"/>
  <c r="S63" i="8"/>
  <c r="T63" i="8" s="1"/>
  <c r="W63" i="8" s="1"/>
  <c r="F160" i="8"/>
  <c r="S66" i="8"/>
  <c r="T66" i="8" s="1"/>
  <c r="W66" i="8" s="1"/>
  <c r="S102" i="8"/>
  <c r="T102" i="8" s="1"/>
  <c r="W102" i="8" s="1"/>
  <c r="M158" i="8"/>
  <c r="P158" i="8" s="1"/>
  <c r="Q158" i="8"/>
  <c r="A312" i="8"/>
  <c r="O259" i="8"/>
  <c r="V259" i="8" s="1"/>
  <c r="N259" i="8"/>
  <c r="U259" i="8" s="1"/>
  <c r="L259" i="8"/>
  <c r="K259" i="8"/>
  <c r="R259" i="8" s="1"/>
  <c r="T130" i="8"/>
  <c r="W130" i="8" s="1"/>
  <c r="S130" i="8"/>
  <c r="P111" i="8"/>
  <c r="A274" i="8"/>
  <c r="N221" i="8"/>
  <c r="U221" i="8" s="1"/>
  <c r="O221" i="8"/>
  <c r="V221" i="8" s="1"/>
  <c r="L221" i="8"/>
  <c r="K221" i="8"/>
  <c r="R221" i="8" s="1"/>
  <c r="S132" i="8"/>
  <c r="T132" i="8" s="1"/>
  <c r="W132" i="8" s="1"/>
  <c r="J244" i="8"/>
  <c r="F244" i="8"/>
  <c r="I244" i="8" s="1"/>
  <c r="F270" i="8"/>
  <c r="J270" i="8"/>
  <c r="A318" i="8"/>
  <c r="O265" i="8"/>
  <c r="V265" i="8" s="1"/>
  <c r="L265" i="8"/>
  <c r="K265" i="8"/>
  <c r="R265" i="8" s="1"/>
  <c r="N265" i="8"/>
  <c r="U265" i="8" s="1"/>
  <c r="N240" i="8"/>
  <c r="U240" i="8" s="1"/>
  <c r="L240" i="8"/>
  <c r="K240" i="8"/>
  <c r="R240" i="8" s="1"/>
  <c r="A293" i="8"/>
  <c r="O240" i="8"/>
  <c r="V240" i="8" s="1"/>
  <c r="F199" i="8"/>
  <c r="I199" i="8" s="1"/>
  <c r="J199" i="8"/>
  <c r="S75" i="8"/>
  <c r="T75" i="8" s="1"/>
  <c r="W75" i="8" s="1"/>
  <c r="S111" i="8"/>
  <c r="T111" i="8"/>
  <c r="A344" i="8"/>
  <c r="N291" i="8"/>
  <c r="U291" i="8" s="1"/>
  <c r="K291" i="8"/>
  <c r="R291" i="8" s="1"/>
  <c r="O291" i="8"/>
  <c r="V291" i="8" s="1"/>
  <c r="L291" i="8"/>
  <c r="S155" i="8"/>
  <c r="T155" i="8" s="1"/>
  <c r="W155" i="8" s="1"/>
  <c r="F249" i="8"/>
  <c r="I249" i="8" s="1"/>
  <c r="J249" i="8"/>
  <c r="N314" i="8"/>
  <c r="U314" i="8" s="1"/>
  <c r="L314" i="8"/>
  <c r="A367" i="8"/>
  <c r="O314" i="8"/>
  <c r="V314" i="8" s="1"/>
  <c r="K314" i="8"/>
  <c r="R314" i="8" s="1"/>
  <c r="T154" i="8"/>
  <c r="W154" i="8" s="1"/>
  <c r="S154" i="8"/>
  <c r="L301" i="8"/>
  <c r="O301" i="8"/>
  <c r="V301" i="8" s="1"/>
  <c r="N301" i="8"/>
  <c r="U301" i="8" s="1"/>
  <c r="K301" i="8"/>
  <c r="R301" i="8" s="1"/>
  <c r="A354" i="8"/>
  <c r="Q117" i="8"/>
  <c r="M117" i="8"/>
  <c r="P117" i="8" s="1"/>
  <c r="M134" i="8"/>
  <c r="P134" i="8" s="1"/>
  <c r="Q134" i="8"/>
  <c r="M165" i="8"/>
  <c r="P165" i="8" s="1"/>
  <c r="Q165" i="8"/>
  <c r="M208" i="8"/>
  <c r="P208" i="8" s="1"/>
  <c r="Q208" i="8"/>
  <c r="M128" i="8"/>
  <c r="P128" i="8" s="1"/>
  <c r="Q128" i="8"/>
  <c r="M115" i="8"/>
  <c r="P115" i="8" s="1"/>
  <c r="Q115" i="8"/>
  <c r="S96" i="8"/>
  <c r="T96" i="8" s="1"/>
  <c r="W96" i="8" s="1"/>
  <c r="J172" i="8"/>
  <c r="F172" i="8"/>
  <c r="I172" i="8" s="1"/>
  <c r="Q254" i="8"/>
  <c r="M254" i="8"/>
  <c r="P254" i="8" s="1"/>
  <c r="N284" i="8"/>
  <c r="U284" i="8" s="1"/>
  <c r="L284" i="8"/>
  <c r="A337" i="8"/>
  <c r="K284" i="8"/>
  <c r="R284" i="8" s="1"/>
  <c r="O284" i="8"/>
  <c r="V284" i="8" s="1"/>
  <c r="S224" i="8"/>
  <c r="T224" i="8" s="1"/>
  <c r="W224" i="8" s="1"/>
  <c r="K223" i="8"/>
  <c r="R223" i="8" s="1"/>
  <c r="A276" i="8"/>
  <c r="O223" i="8"/>
  <c r="V223" i="8" s="1"/>
  <c r="N223" i="8"/>
  <c r="U223" i="8" s="1"/>
  <c r="L223" i="8"/>
  <c r="M217" i="8"/>
  <c r="Q217" i="8"/>
  <c r="J330" i="8"/>
  <c r="F330" i="8"/>
  <c r="I330" i="8" s="1"/>
  <c r="F193" i="8"/>
  <c r="I193" i="8" s="1"/>
  <c r="J193" i="8"/>
  <c r="J232" i="8"/>
  <c r="F232" i="8"/>
  <c r="I232" i="8" s="1"/>
  <c r="M127" i="8"/>
  <c r="P127" i="8" s="1"/>
  <c r="Q127" i="8"/>
  <c r="L313" i="8"/>
  <c r="K313" i="8"/>
  <c r="R313" i="8" s="1"/>
  <c r="A366" i="8"/>
  <c r="N313" i="8"/>
  <c r="U313" i="8" s="1"/>
  <c r="O313" i="8"/>
  <c r="V313" i="8" s="1"/>
  <c r="M122" i="8"/>
  <c r="P122" i="8" s="1"/>
  <c r="Q122" i="8"/>
  <c r="K166" i="8"/>
  <c r="F204" i="8"/>
  <c r="I204" i="8" s="1"/>
  <c r="J204" i="8"/>
  <c r="M176" i="8"/>
  <c r="P176" i="8" s="1"/>
  <c r="Q176" i="8"/>
  <c r="S104" i="8"/>
  <c r="T104" i="8" s="1"/>
  <c r="W104" i="8" s="1"/>
  <c r="F248" i="8"/>
  <c r="I248" i="8" s="1"/>
  <c r="J248" i="8"/>
  <c r="M145" i="8"/>
  <c r="P145" i="8" s="1"/>
  <c r="Q145" i="8"/>
  <c r="Q209" i="8"/>
  <c r="M209" i="8"/>
  <c r="P209" i="8" s="1"/>
  <c r="T137" i="8"/>
  <c r="W137" i="8" s="1"/>
  <c r="S137" i="8"/>
  <c r="F255" i="8"/>
  <c r="I255" i="8" s="1"/>
  <c r="J255" i="8"/>
  <c r="A368" i="8"/>
  <c r="O315" i="8"/>
  <c r="V315" i="8" s="1"/>
  <c r="N315" i="8"/>
  <c r="U315" i="8" s="1"/>
  <c r="K315" i="8"/>
  <c r="R315" i="8" s="1"/>
  <c r="L315" i="8"/>
  <c r="L166" i="8"/>
  <c r="L213" i="8" s="1"/>
  <c r="M121" i="8"/>
  <c r="P121" i="8" s="1"/>
  <c r="Q121" i="8"/>
  <c r="S54" i="8"/>
  <c r="Q203" i="8"/>
  <c r="M203" i="8"/>
  <c r="P203" i="8" s="1"/>
  <c r="N257" i="8"/>
  <c r="U257" i="8" s="1"/>
  <c r="K257" i="8"/>
  <c r="R257" i="8" s="1"/>
  <c r="O257" i="8"/>
  <c r="V257" i="8" s="1"/>
  <c r="L257" i="8"/>
  <c r="A310" i="8"/>
  <c r="F236" i="8"/>
  <c r="I236" i="8" s="1"/>
  <c r="J236" i="8"/>
  <c r="O258" i="8"/>
  <c r="V258" i="8" s="1"/>
  <c r="A311" i="8"/>
  <c r="K258" i="8"/>
  <c r="R258" i="8" s="1"/>
  <c r="L258" i="8"/>
  <c r="N258" i="8"/>
  <c r="U258" i="8" s="1"/>
  <c r="Q119" i="8"/>
  <c r="M119" i="8"/>
  <c r="P119" i="8" s="1"/>
  <c r="O348" i="8"/>
  <c r="V348" i="8" s="1"/>
  <c r="N348" i="8"/>
  <c r="U348" i="8" s="1"/>
  <c r="L348" i="8"/>
  <c r="A401" i="8"/>
  <c r="K348" i="8"/>
  <c r="R348" i="8" s="1"/>
  <c r="J188" i="8"/>
  <c r="F188" i="8"/>
  <c r="I188" i="8" s="1"/>
  <c r="S142" i="8"/>
  <c r="T142" i="8" s="1"/>
  <c r="W142" i="8" s="1"/>
  <c r="T5" i="8"/>
  <c r="Q129" i="8"/>
  <c r="M129" i="8"/>
  <c r="P129" i="8" s="1"/>
  <c r="S148" i="8"/>
  <c r="T148" i="8" s="1"/>
  <c r="W148" i="8" s="1"/>
  <c r="O252" i="8"/>
  <c r="V252" i="8" s="1"/>
  <c r="N252" i="8"/>
  <c r="U252" i="8" s="1"/>
  <c r="K252" i="8"/>
  <c r="R252" i="8" s="1"/>
  <c r="L252" i="8"/>
  <c r="A305" i="8"/>
  <c r="S72" i="8"/>
  <c r="T72" i="8" s="1"/>
  <c r="W72" i="8" s="1"/>
  <c r="S105" i="8"/>
  <c r="T105" i="8" s="1"/>
  <c r="W105" i="8" s="1"/>
  <c r="N302" i="8"/>
  <c r="U302" i="8" s="1"/>
  <c r="L302" i="8"/>
  <c r="K302" i="8"/>
  <c r="R302" i="8" s="1"/>
  <c r="A355" i="8"/>
  <c r="O302" i="8"/>
  <c r="V302" i="8" s="1"/>
  <c r="Q194" i="8"/>
  <c r="M194" i="8"/>
  <c r="P194" i="8" s="1"/>
  <c r="F186" i="8"/>
  <c r="I186" i="8" s="1"/>
  <c r="J186" i="8"/>
  <c r="P164" i="8"/>
  <c r="J226" i="8"/>
  <c r="F226" i="8"/>
  <c r="I226" i="8" s="1"/>
  <c r="A338" i="8"/>
  <c r="N285" i="8"/>
  <c r="U285" i="8" s="1"/>
  <c r="O285" i="8"/>
  <c r="V285" i="8" s="1"/>
  <c r="L285" i="8"/>
  <c r="K285" i="8"/>
  <c r="R285" i="8" s="1"/>
  <c r="L283" i="8"/>
  <c r="O283" i="8"/>
  <c r="V283" i="8" s="1"/>
  <c r="A336" i="8"/>
  <c r="N283" i="8"/>
  <c r="U283" i="8" s="1"/>
  <c r="K283" i="8"/>
  <c r="R283" i="8" s="1"/>
  <c r="J220" i="8"/>
  <c r="F220" i="8"/>
  <c r="I220" i="8" s="1"/>
  <c r="S100" i="8"/>
  <c r="T100" i="8" s="1"/>
  <c r="W100" i="8" s="1"/>
  <c r="M183" i="8"/>
  <c r="P183" i="8" s="1"/>
  <c r="Q183" i="8"/>
  <c r="S58" i="8"/>
  <c r="T58" i="8" s="1"/>
  <c r="Q107" i="8"/>
  <c r="K263" i="8"/>
  <c r="R263" i="8" s="1"/>
  <c r="A316" i="8"/>
  <c r="O263" i="8"/>
  <c r="V263" i="8" s="1"/>
  <c r="N263" i="8"/>
  <c r="U263" i="8" s="1"/>
  <c r="L263" i="8"/>
  <c r="A335" i="8"/>
  <c r="O282" i="8"/>
  <c r="V282" i="8" s="1"/>
  <c r="N282" i="8"/>
  <c r="U282" i="8" s="1"/>
  <c r="K282" i="8"/>
  <c r="R282" i="8" s="1"/>
  <c r="L282" i="8"/>
  <c r="F181" i="8"/>
  <c r="I181" i="8" s="1"/>
  <c r="J181" i="8"/>
  <c r="M184" i="8"/>
  <c r="P184" i="8" s="1"/>
  <c r="Q184" i="8"/>
  <c r="S164" i="8"/>
  <c r="M190" i="8"/>
  <c r="P190" i="8" s="1"/>
  <c r="Q190" i="8"/>
  <c r="V213" i="8"/>
  <c r="L383" i="8"/>
  <c r="K383" i="8"/>
  <c r="R383" i="8" s="1"/>
  <c r="N383" i="8"/>
  <c r="U383" i="8" s="1"/>
  <c r="O383" i="8"/>
  <c r="V383" i="8" s="1"/>
  <c r="A436" i="8"/>
  <c r="O270" i="8"/>
  <c r="F295" i="8"/>
  <c r="I295" i="8" s="1"/>
  <c r="J295" i="8"/>
  <c r="F187" i="8"/>
  <c r="I187" i="8" s="1"/>
  <c r="J187" i="8"/>
  <c r="T123" i="8"/>
  <c r="W123" i="8" s="1"/>
  <c r="S123" i="8"/>
  <c r="F230" i="8"/>
  <c r="I230" i="8" s="1"/>
  <c r="J230" i="8"/>
  <c r="M178" i="8"/>
  <c r="P178" i="8" s="1"/>
  <c r="Q178" i="8"/>
  <c r="U217" i="8"/>
  <c r="S84" i="8"/>
  <c r="T84" i="8" s="1"/>
  <c r="W84" i="8" s="1"/>
  <c r="S81" i="8"/>
  <c r="T81" i="8" s="1"/>
  <c r="W81" i="8" s="1"/>
  <c r="F175" i="8"/>
  <c r="I175" i="8" s="1"/>
  <c r="J175" i="8"/>
  <c r="A356" i="8"/>
  <c r="O303" i="8"/>
  <c r="V303" i="8" s="1"/>
  <c r="N303" i="8"/>
  <c r="U303" i="8" s="1"/>
  <c r="K303" i="8"/>
  <c r="R303" i="8" s="1"/>
  <c r="L303" i="8"/>
  <c r="A292" i="8"/>
  <c r="N239" i="8"/>
  <c r="U239" i="8" s="1"/>
  <c r="O239" i="8"/>
  <c r="V239" i="8" s="1"/>
  <c r="L239" i="8"/>
  <c r="K239" i="8"/>
  <c r="R239" i="8" s="1"/>
  <c r="J206" i="8"/>
  <c r="F206" i="8"/>
  <c r="I206" i="8" s="1"/>
  <c r="Q179" i="8"/>
  <c r="M179" i="8"/>
  <c r="P179" i="8" s="1"/>
  <c r="M207" i="8"/>
  <c r="P207" i="8" s="1"/>
  <c r="Q207" i="8"/>
  <c r="Q173" i="8"/>
  <c r="M173" i="8"/>
  <c r="P173" i="8" s="1"/>
  <c r="M140" i="8"/>
  <c r="P140" i="8" s="1"/>
  <c r="Q140" i="8"/>
  <c r="F229" i="8"/>
  <c r="I229" i="8" s="1"/>
  <c r="J229" i="8"/>
  <c r="T143" i="8"/>
  <c r="W143" i="8" s="1"/>
  <c r="S143" i="8"/>
  <c r="L289" i="8"/>
  <c r="N289" i="8"/>
  <c r="U289" i="8" s="1"/>
  <c r="K289" i="8"/>
  <c r="R289" i="8" s="1"/>
  <c r="O289" i="8"/>
  <c r="V289" i="8" s="1"/>
  <c r="A342" i="8"/>
  <c r="Q277" i="8"/>
  <c r="M277" i="8"/>
  <c r="P277" i="8" s="1"/>
  <c r="M157" i="8"/>
  <c r="P157" i="8" s="1"/>
  <c r="Q157" i="8"/>
  <c r="Q159" i="8"/>
  <c r="M159" i="8"/>
  <c r="P159" i="8" s="1"/>
  <c r="J166" i="8"/>
  <c r="F166" i="8"/>
  <c r="S189" i="8"/>
  <c r="T189" i="8" s="1"/>
  <c r="W189" i="8" s="1"/>
  <c r="F192" i="8"/>
  <c r="I192" i="8" s="1"/>
  <c r="J192" i="8"/>
  <c r="F198" i="8"/>
  <c r="I198" i="8" s="1"/>
  <c r="J198" i="8"/>
  <c r="M107" i="8"/>
  <c r="P58" i="8"/>
  <c r="P107" i="8" s="1"/>
  <c r="F210" i="8"/>
  <c r="I210" i="8" s="1"/>
  <c r="J210" i="8"/>
  <c r="M146" i="8"/>
  <c r="P146" i="8" s="1"/>
  <c r="Q146" i="8"/>
  <c r="A332" i="8"/>
  <c r="N279" i="8"/>
  <c r="U279" i="8" s="1"/>
  <c r="O279" i="8"/>
  <c r="V279" i="8" s="1"/>
  <c r="K279" i="8"/>
  <c r="R279" i="8" s="1"/>
  <c r="L279" i="8"/>
  <c r="M177" i="8"/>
  <c r="P177" i="8" s="1"/>
  <c r="Q177" i="8"/>
  <c r="A299" i="8"/>
  <c r="O246" i="8"/>
  <c r="V246" i="8" s="1"/>
  <c r="N246" i="8"/>
  <c r="U246" i="8" s="1"/>
  <c r="L246" i="8"/>
  <c r="K246" i="8"/>
  <c r="R246" i="8" s="1"/>
  <c r="K270" i="8"/>
  <c r="N308" i="8"/>
  <c r="U308" i="8" s="1"/>
  <c r="L308" i="8"/>
  <c r="O308" i="8"/>
  <c r="V308" i="8" s="1"/>
  <c r="K308" i="8"/>
  <c r="R308" i="8" s="1"/>
  <c r="A361" i="8"/>
  <c r="F174" i="8"/>
  <c r="I174" i="8" s="1"/>
  <c r="J174" i="8"/>
  <c r="N245" i="8"/>
  <c r="U245" i="8" s="1"/>
  <c r="O245" i="8"/>
  <c r="V245" i="8" s="1"/>
  <c r="L245" i="8"/>
  <c r="A298" i="8"/>
  <c r="K245" i="8"/>
  <c r="R245" i="8" s="1"/>
  <c r="A326" i="8"/>
  <c r="N273" i="8"/>
  <c r="U273" i="8" s="1"/>
  <c r="O273" i="8"/>
  <c r="V273" i="8" s="1"/>
  <c r="L273" i="8"/>
  <c r="K273" i="8"/>
  <c r="R273" i="8" s="1"/>
  <c r="A413" i="8"/>
  <c r="O360" i="8"/>
  <c r="V360" i="8" s="1"/>
  <c r="N360" i="8"/>
  <c r="U360" i="8" s="1"/>
  <c r="L360" i="8"/>
  <c r="K360" i="8"/>
  <c r="R360" i="8" s="1"/>
  <c r="J250" i="8"/>
  <c r="F250" i="8"/>
  <c r="I250" i="8" s="1"/>
  <c r="F243" i="8"/>
  <c r="I243" i="8" s="1"/>
  <c r="J243" i="8"/>
  <c r="N290" i="8"/>
  <c r="U290" i="8" s="1"/>
  <c r="L290" i="8"/>
  <c r="O290" i="8"/>
  <c r="V290" i="8" s="1"/>
  <c r="K290" i="8"/>
  <c r="R290" i="8" s="1"/>
  <c r="A343" i="8"/>
  <c r="J247" i="8"/>
  <c r="F247" i="8"/>
  <c r="I247" i="8" s="1"/>
  <c r="F231" i="8"/>
  <c r="I231" i="8" s="1"/>
  <c r="J231" i="8"/>
  <c r="S114" i="8"/>
  <c r="T114" i="8" s="1"/>
  <c r="W114" i="8" s="1"/>
  <c r="A350" i="8"/>
  <c r="N297" i="8"/>
  <c r="U297" i="8" s="1"/>
  <c r="K297" i="8"/>
  <c r="R297" i="8" s="1"/>
  <c r="O297" i="8"/>
  <c r="V297" i="8" s="1"/>
  <c r="L297" i="8"/>
  <c r="R217" i="8"/>
  <c r="S141" i="8"/>
  <c r="T141" i="8" s="1"/>
  <c r="W141" i="8" s="1"/>
  <c r="O213" i="8"/>
  <c r="S90" i="8"/>
  <c r="T90" i="8" s="1"/>
  <c r="W90" i="8" s="1"/>
  <c r="J182" i="8"/>
  <c r="F182" i="8"/>
  <c r="I182" i="8" s="1"/>
  <c r="Q191" i="8"/>
  <c r="M191" i="8"/>
  <c r="P191" i="8" s="1"/>
  <c r="S144" i="8"/>
  <c r="T144" i="8" s="1"/>
  <c r="W144" i="8" s="1"/>
  <c r="F169" i="8"/>
  <c r="I169" i="8" s="1"/>
  <c r="J169" i="8"/>
  <c r="M151" i="8"/>
  <c r="P151" i="8" s="1"/>
  <c r="Q151" i="8"/>
  <c r="L271" i="8"/>
  <c r="O271" i="8"/>
  <c r="V271" i="8" s="1"/>
  <c r="A324" i="8"/>
  <c r="K271" i="8"/>
  <c r="R271" i="8" s="1"/>
  <c r="N271" i="8"/>
  <c r="U271" i="8" s="1"/>
  <c r="S149" i="8"/>
  <c r="T149" i="8" s="1"/>
  <c r="W149" i="8" s="1"/>
  <c r="Q113" i="8"/>
  <c r="M113" i="8"/>
  <c r="P113" i="8" s="1"/>
  <c r="Q167" i="8"/>
  <c r="M167" i="8"/>
  <c r="P167" i="8" s="1"/>
  <c r="M202" i="8"/>
  <c r="P202" i="8" s="1"/>
  <c r="Q202" i="8"/>
  <c r="S64" i="8"/>
  <c r="T64" i="8" s="1"/>
  <c r="W64" i="8" s="1"/>
  <c r="L270" i="8"/>
  <c r="J200" i="8"/>
  <c r="F200" i="8"/>
  <c r="I200" i="8" s="1"/>
  <c r="V217" i="8"/>
  <c r="K241" i="8"/>
  <c r="R241" i="8" s="1"/>
  <c r="A294" i="8"/>
  <c r="N241" i="8"/>
  <c r="U241" i="8" s="1"/>
  <c r="L241" i="8"/>
  <c r="O241" i="8"/>
  <c r="V241" i="8" s="1"/>
  <c r="F261" i="8"/>
  <c r="I261" i="8" s="1"/>
  <c r="J261" i="8"/>
  <c r="J307" i="8"/>
  <c r="F307" i="8"/>
  <c r="I307" i="8" s="1"/>
  <c r="S125" i="8"/>
  <c r="T125" i="8" s="1"/>
  <c r="W125" i="8" s="1"/>
  <c r="A362" i="8"/>
  <c r="O309" i="8"/>
  <c r="V309" i="8" s="1"/>
  <c r="N309" i="8"/>
  <c r="U309" i="8" s="1"/>
  <c r="K309" i="8"/>
  <c r="R309" i="8" s="1"/>
  <c r="L309" i="8"/>
  <c r="F237" i="8"/>
  <c r="I237" i="8" s="1"/>
  <c r="J237" i="8"/>
  <c r="N251" i="8"/>
  <c r="U251" i="8" s="1"/>
  <c r="A304" i="8"/>
  <c r="O251" i="8"/>
  <c r="V251" i="8" s="1"/>
  <c r="K251" i="8"/>
  <c r="R251" i="8" s="1"/>
  <c r="L251" i="8"/>
  <c r="Q197" i="8"/>
  <c r="M197" i="8"/>
  <c r="P197" i="8" s="1"/>
  <c r="Q153" i="8"/>
  <c r="M153" i="8"/>
  <c r="P153" i="8" s="1"/>
  <c r="F218" i="8"/>
  <c r="I218" i="8" s="1"/>
  <c r="J218" i="8"/>
  <c r="S201" i="8"/>
  <c r="T201" i="8" s="1"/>
  <c r="W201" i="8" s="1"/>
  <c r="N233" i="8"/>
  <c r="U233" i="8" s="1"/>
  <c r="O233" i="8"/>
  <c r="V233" i="8" s="1"/>
  <c r="A286" i="8"/>
  <c r="L233" i="8"/>
  <c r="K233" i="8"/>
  <c r="R233" i="8" s="1"/>
  <c r="S78" i="8"/>
  <c r="T78" i="8" s="1"/>
  <c r="W78" i="8" s="1"/>
  <c r="A376" i="8"/>
  <c r="J212" i="8"/>
  <c r="F212" i="8"/>
  <c r="I212" i="8" s="1"/>
  <c r="Q135" i="8"/>
  <c r="M135" i="8"/>
  <c r="P135" i="8" s="1"/>
  <c r="I160" i="8"/>
  <c r="A280" i="8"/>
  <c r="N227" i="8"/>
  <c r="U227" i="8" s="1"/>
  <c r="L227" i="8"/>
  <c r="K227" i="8"/>
  <c r="R227" i="8" s="1"/>
  <c r="O227" i="8"/>
  <c r="V227" i="8" s="1"/>
  <c r="Q242" i="8"/>
  <c r="M242" i="8"/>
  <c r="P242" i="8" s="1"/>
  <c r="J256" i="8"/>
  <c r="F256" i="8"/>
  <c r="I256" i="8" s="1"/>
  <c r="N300" i="8"/>
  <c r="U300" i="8" s="1"/>
  <c r="L300" i="8"/>
  <c r="K300" i="8"/>
  <c r="R300" i="8" s="1"/>
  <c r="A353" i="8"/>
  <c r="O300" i="8"/>
  <c r="V300" i="8" s="1"/>
  <c r="L266" i="8" l="1"/>
  <c r="Q210" i="8"/>
  <c r="M210" i="8"/>
  <c r="P210" i="8" s="1"/>
  <c r="M166" i="8"/>
  <c r="P166" i="8" s="1"/>
  <c r="Q166" i="8"/>
  <c r="J213" i="8"/>
  <c r="S179" i="8"/>
  <c r="T179" i="8" s="1"/>
  <c r="W179" i="8" s="1"/>
  <c r="Q204" i="8"/>
  <c r="M204" i="8"/>
  <c r="P204" i="8" s="1"/>
  <c r="S127" i="8"/>
  <c r="T127" i="8" s="1"/>
  <c r="W127" i="8" s="1"/>
  <c r="Q205" i="8"/>
  <c r="M205" i="8"/>
  <c r="P205" i="8" s="1"/>
  <c r="F219" i="8"/>
  <c r="I219" i="8" s="1"/>
  <c r="J219" i="8"/>
  <c r="L306" i="8"/>
  <c r="K306" i="8"/>
  <c r="R306" i="8" s="1"/>
  <c r="A359" i="8"/>
  <c r="O306" i="8"/>
  <c r="V306" i="8" s="1"/>
  <c r="N306" i="8"/>
  <c r="U306" i="8" s="1"/>
  <c r="Q211" i="8"/>
  <c r="M211" i="8"/>
  <c r="P211" i="8" s="1"/>
  <c r="U270" i="8"/>
  <c r="S242" i="8"/>
  <c r="T242" i="8"/>
  <c r="W242" i="8" s="1"/>
  <c r="Q212" i="8"/>
  <c r="M212" i="8"/>
  <c r="P212" i="8" s="1"/>
  <c r="A339" i="8"/>
  <c r="O286" i="8"/>
  <c r="V286" i="8" s="1"/>
  <c r="N286" i="8"/>
  <c r="U286" i="8" s="1"/>
  <c r="L286" i="8"/>
  <c r="K286" i="8"/>
  <c r="R286" i="8" s="1"/>
  <c r="J251" i="8"/>
  <c r="F251" i="8"/>
  <c r="I251" i="8" s="1"/>
  <c r="A415" i="8"/>
  <c r="O362" i="8"/>
  <c r="V362" i="8" s="1"/>
  <c r="N362" i="8"/>
  <c r="U362" i="8" s="1"/>
  <c r="L362" i="8"/>
  <c r="K362" i="8"/>
  <c r="R362" i="8" s="1"/>
  <c r="S167" i="8"/>
  <c r="T167" i="8" s="1"/>
  <c r="W167" i="8" s="1"/>
  <c r="Q231" i="8"/>
  <c r="M231" i="8"/>
  <c r="P231" i="8" s="1"/>
  <c r="F308" i="8"/>
  <c r="I308" i="8" s="1"/>
  <c r="J308" i="8"/>
  <c r="O299" i="8"/>
  <c r="V299" i="8" s="1"/>
  <c r="A352" i="8"/>
  <c r="N299" i="8"/>
  <c r="U299" i="8" s="1"/>
  <c r="L299" i="8"/>
  <c r="K299" i="8"/>
  <c r="R299" i="8" s="1"/>
  <c r="Q230" i="8"/>
  <c r="M230" i="8"/>
  <c r="P230" i="8" s="1"/>
  <c r="Q181" i="8"/>
  <c r="M181" i="8"/>
  <c r="P181" i="8" s="1"/>
  <c r="A369" i="8"/>
  <c r="O316" i="8"/>
  <c r="V316" i="8" s="1"/>
  <c r="L316" i="8"/>
  <c r="K316" i="8"/>
  <c r="R316" i="8" s="1"/>
  <c r="N316" i="8"/>
  <c r="U316" i="8" s="1"/>
  <c r="Q226" i="8"/>
  <c r="M226" i="8"/>
  <c r="P226" i="8" s="1"/>
  <c r="A363" i="8"/>
  <c r="N310" i="8"/>
  <c r="U310" i="8" s="1"/>
  <c r="L310" i="8"/>
  <c r="K310" i="8"/>
  <c r="R310" i="8" s="1"/>
  <c r="O310" i="8"/>
  <c r="V310" i="8" s="1"/>
  <c r="S165" i="8"/>
  <c r="T165" i="8" s="1"/>
  <c r="W165" i="8" s="1"/>
  <c r="F291" i="8"/>
  <c r="I291" i="8" s="1"/>
  <c r="J291" i="8"/>
  <c r="S196" i="8"/>
  <c r="T196" i="8" s="1"/>
  <c r="W196" i="8" s="1"/>
  <c r="L276" i="8"/>
  <c r="K276" i="8"/>
  <c r="R276" i="8" s="1"/>
  <c r="A329" i="8"/>
  <c r="O276" i="8"/>
  <c r="V276" i="8" s="1"/>
  <c r="N276" i="8"/>
  <c r="U276" i="8" s="1"/>
  <c r="S254" i="8"/>
  <c r="T254" i="8" s="1"/>
  <c r="W254" i="8" s="1"/>
  <c r="Q180" i="8"/>
  <c r="M180" i="8"/>
  <c r="P180" i="8" s="1"/>
  <c r="J227" i="8"/>
  <c r="F227" i="8"/>
  <c r="I227" i="8" s="1"/>
  <c r="O266" i="8"/>
  <c r="T113" i="8"/>
  <c r="W113" i="8" s="1"/>
  <c r="S113" i="8"/>
  <c r="R266" i="8"/>
  <c r="S157" i="8"/>
  <c r="T157" i="8" s="1"/>
  <c r="W157" i="8" s="1"/>
  <c r="M229" i="8"/>
  <c r="P229" i="8" s="1"/>
  <c r="Q229" i="8"/>
  <c r="J239" i="8"/>
  <c r="F239" i="8"/>
  <c r="I239" i="8" s="1"/>
  <c r="M175" i="8"/>
  <c r="P175" i="8" s="1"/>
  <c r="Q175" i="8"/>
  <c r="S129" i="8"/>
  <c r="T129" i="8" s="1"/>
  <c r="W129" i="8" s="1"/>
  <c r="J315" i="8"/>
  <c r="F315" i="8"/>
  <c r="I315" i="8" s="1"/>
  <c r="S145" i="8"/>
  <c r="T145" i="8" s="1"/>
  <c r="W145" i="8" s="1"/>
  <c r="R166" i="8"/>
  <c r="R213" i="8" s="1"/>
  <c r="K213" i="8"/>
  <c r="Q232" i="8"/>
  <c r="M232" i="8"/>
  <c r="P232" i="8" s="1"/>
  <c r="J223" i="8"/>
  <c r="F223" i="8"/>
  <c r="I223" i="8" s="1"/>
  <c r="S134" i="8"/>
  <c r="T134" i="8" s="1"/>
  <c r="W134" i="8" s="1"/>
  <c r="F314" i="8"/>
  <c r="I314" i="8" s="1"/>
  <c r="J314" i="8"/>
  <c r="A371" i="8"/>
  <c r="O318" i="8"/>
  <c r="V318" i="8" s="1"/>
  <c r="N318" i="8"/>
  <c r="U318" i="8" s="1"/>
  <c r="L318" i="8"/>
  <c r="K318" i="8"/>
  <c r="R318" i="8" s="1"/>
  <c r="S158" i="8"/>
  <c r="T158" i="8" s="1"/>
  <c r="W158" i="8" s="1"/>
  <c r="Q170" i="8"/>
  <c r="M170" i="8"/>
  <c r="P170" i="8" s="1"/>
  <c r="N219" i="8"/>
  <c r="S147" i="8"/>
  <c r="T147" i="8" s="1"/>
  <c r="W147" i="8" s="1"/>
  <c r="N287" i="8"/>
  <c r="U287" i="8" s="1"/>
  <c r="L287" i="8"/>
  <c r="K287" i="8"/>
  <c r="R287" i="8" s="1"/>
  <c r="A340" i="8"/>
  <c r="O287" i="8"/>
  <c r="V287" i="8" s="1"/>
  <c r="S151" i="8"/>
  <c r="T151" i="8" s="1"/>
  <c r="W151" i="8" s="1"/>
  <c r="A414" i="8"/>
  <c r="N361" i="8"/>
  <c r="U361" i="8" s="1"/>
  <c r="O361" i="8"/>
  <c r="V361" i="8" s="1"/>
  <c r="L361" i="8"/>
  <c r="K361" i="8"/>
  <c r="R361" i="8" s="1"/>
  <c r="L323" i="8"/>
  <c r="V266" i="8"/>
  <c r="Q169" i="8"/>
  <c r="M169" i="8"/>
  <c r="P169" i="8" s="1"/>
  <c r="Q250" i="8"/>
  <c r="M250" i="8"/>
  <c r="P250" i="8" s="1"/>
  <c r="O326" i="8"/>
  <c r="V326" i="8" s="1"/>
  <c r="N326" i="8"/>
  <c r="U326" i="8" s="1"/>
  <c r="K326" i="8"/>
  <c r="R326" i="8" s="1"/>
  <c r="L326" i="8"/>
  <c r="A379" i="8"/>
  <c r="T177" i="8"/>
  <c r="W177" i="8" s="1"/>
  <c r="S177" i="8"/>
  <c r="T159" i="8"/>
  <c r="W159" i="8" s="1"/>
  <c r="S159" i="8"/>
  <c r="Q206" i="8"/>
  <c r="M206" i="8"/>
  <c r="P206" i="8" s="1"/>
  <c r="O356" i="8"/>
  <c r="V356" i="8" s="1"/>
  <c r="A409" i="8"/>
  <c r="N356" i="8"/>
  <c r="U356" i="8" s="1"/>
  <c r="L356" i="8"/>
  <c r="K356" i="8"/>
  <c r="R356" i="8" s="1"/>
  <c r="A389" i="8"/>
  <c r="O336" i="8"/>
  <c r="V336" i="8" s="1"/>
  <c r="N336" i="8"/>
  <c r="U336" i="8" s="1"/>
  <c r="L336" i="8"/>
  <c r="K336" i="8"/>
  <c r="R336" i="8" s="1"/>
  <c r="S209" i="8"/>
  <c r="T209" i="8"/>
  <c r="W209" i="8" s="1"/>
  <c r="Q199" i="8"/>
  <c r="M199" i="8"/>
  <c r="P199" i="8" s="1"/>
  <c r="A365" i="8"/>
  <c r="O312" i="8"/>
  <c r="V312" i="8" s="1"/>
  <c r="N312" i="8"/>
  <c r="U312" i="8" s="1"/>
  <c r="K312" i="8"/>
  <c r="R312" i="8" s="1"/>
  <c r="L312" i="8"/>
  <c r="N272" i="8"/>
  <c r="U272" i="8" s="1"/>
  <c r="K272" i="8"/>
  <c r="R272" i="8" s="1"/>
  <c r="O272" i="8"/>
  <c r="V272" i="8" s="1"/>
  <c r="A325" i="8"/>
  <c r="K323" i="8"/>
  <c r="F323" i="8"/>
  <c r="J323" i="8"/>
  <c r="A357" i="8"/>
  <c r="O304" i="8"/>
  <c r="V304" i="8" s="1"/>
  <c r="L304" i="8"/>
  <c r="N304" i="8"/>
  <c r="U304" i="8" s="1"/>
  <c r="K304" i="8"/>
  <c r="R304" i="8" s="1"/>
  <c r="K266" i="8"/>
  <c r="M247" i="8"/>
  <c r="P247" i="8" s="1"/>
  <c r="Q247" i="8"/>
  <c r="J360" i="8"/>
  <c r="F360" i="8"/>
  <c r="I360" i="8" s="1"/>
  <c r="A351" i="8"/>
  <c r="N298" i="8"/>
  <c r="U298" i="8" s="1"/>
  <c r="O298" i="8"/>
  <c r="V298" i="8" s="1"/>
  <c r="L298" i="8"/>
  <c r="K298" i="8"/>
  <c r="R298" i="8" s="1"/>
  <c r="Q198" i="8"/>
  <c r="M198" i="8"/>
  <c r="P198" i="8" s="1"/>
  <c r="F383" i="8"/>
  <c r="I383" i="8" s="1"/>
  <c r="J383" i="8"/>
  <c r="S107" i="8"/>
  <c r="F283" i="8"/>
  <c r="I283" i="8" s="1"/>
  <c r="J283" i="8"/>
  <c r="Q186" i="8"/>
  <c r="M186" i="8"/>
  <c r="P186" i="8" s="1"/>
  <c r="T54" i="8"/>
  <c r="W5" i="8"/>
  <c r="W54" i="8" s="1"/>
  <c r="S119" i="8"/>
  <c r="T119" i="8" s="1"/>
  <c r="W119" i="8" s="1"/>
  <c r="J257" i="8"/>
  <c r="F257" i="8"/>
  <c r="I257" i="8" s="1"/>
  <c r="S122" i="8"/>
  <c r="T122" i="8" s="1"/>
  <c r="W122" i="8" s="1"/>
  <c r="Q193" i="8"/>
  <c r="M193" i="8"/>
  <c r="P193" i="8" s="1"/>
  <c r="M172" i="8"/>
  <c r="P172" i="8" s="1"/>
  <c r="Q172" i="8"/>
  <c r="M270" i="8"/>
  <c r="Q270" i="8"/>
  <c r="A327" i="8"/>
  <c r="L274" i="8"/>
  <c r="K274" i="8"/>
  <c r="R274" i="8" s="1"/>
  <c r="O274" i="8"/>
  <c r="V274" i="8" s="1"/>
  <c r="N274" i="8"/>
  <c r="U274" i="8" s="1"/>
  <c r="F225" i="8"/>
  <c r="I225" i="8" s="1"/>
  <c r="J225" i="8"/>
  <c r="O281" i="8"/>
  <c r="V281" i="8" s="1"/>
  <c r="N281" i="8"/>
  <c r="U281" i="8" s="1"/>
  <c r="A334" i="8"/>
  <c r="K281" i="8"/>
  <c r="R281" i="8" s="1"/>
  <c r="L281" i="8"/>
  <c r="S116" i="8"/>
  <c r="T116" i="8" s="1"/>
  <c r="W116" i="8" s="1"/>
  <c r="F241" i="8"/>
  <c r="I241" i="8" s="1"/>
  <c r="J241" i="8"/>
  <c r="N343" i="8"/>
  <c r="U343" i="8" s="1"/>
  <c r="L343" i="8"/>
  <c r="K343" i="8"/>
  <c r="R343" i="8" s="1"/>
  <c r="A396" i="8"/>
  <c r="O343" i="8"/>
  <c r="V343" i="8" s="1"/>
  <c r="W58" i="8"/>
  <c r="W107" i="8" s="1"/>
  <c r="T107" i="8"/>
  <c r="O293" i="8"/>
  <c r="V293" i="8" s="1"/>
  <c r="N293" i="8"/>
  <c r="U293" i="8" s="1"/>
  <c r="A346" i="8"/>
  <c r="L293" i="8"/>
  <c r="K293" i="8"/>
  <c r="R293" i="8" s="1"/>
  <c r="M160" i="8"/>
  <c r="S185" i="8"/>
  <c r="T185" i="8" s="1"/>
  <c r="W185" i="8" s="1"/>
  <c r="T195" i="8"/>
  <c r="W195" i="8" s="1"/>
  <c r="S195" i="8"/>
  <c r="J228" i="8"/>
  <c r="F228" i="8"/>
  <c r="I228" i="8" s="1"/>
  <c r="O323" i="8"/>
  <c r="Q218" i="8"/>
  <c r="M218" i="8"/>
  <c r="P218" i="8" s="1"/>
  <c r="Q237" i="8"/>
  <c r="M237" i="8"/>
  <c r="P237" i="8" s="1"/>
  <c r="Q261" i="8"/>
  <c r="M261" i="8"/>
  <c r="P261" i="8" s="1"/>
  <c r="J290" i="8"/>
  <c r="F290" i="8"/>
  <c r="I290" i="8" s="1"/>
  <c r="R270" i="8"/>
  <c r="Q192" i="8"/>
  <c r="M192" i="8"/>
  <c r="P192" i="8" s="1"/>
  <c r="S277" i="8"/>
  <c r="T277" i="8" s="1"/>
  <c r="W277" i="8" s="1"/>
  <c r="S190" i="8"/>
  <c r="T190" i="8" s="1"/>
  <c r="W190" i="8" s="1"/>
  <c r="S183" i="8"/>
  <c r="T183" i="8" s="1"/>
  <c r="W183" i="8" s="1"/>
  <c r="F285" i="8"/>
  <c r="I285" i="8" s="1"/>
  <c r="J285" i="8"/>
  <c r="O305" i="8"/>
  <c r="V305" i="8" s="1"/>
  <c r="N305" i="8"/>
  <c r="U305" i="8" s="1"/>
  <c r="L305" i="8"/>
  <c r="A358" i="8"/>
  <c r="K305" i="8"/>
  <c r="R305" i="8" s="1"/>
  <c r="S117" i="8"/>
  <c r="T117" i="8" s="1"/>
  <c r="W117" i="8" s="1"/>
  <c r="N367" i="8"/>
  <c r="U367" i="8" s="1"/>
  <c r="A420" i="8"/>
  <c r="O367" i="8"/>
  <c r="V367" i="8" s="1"/>
  <c r="L367" i="8"/>
  <c r="K367" i="8"/>
  <c r="R367" i="8" s="1"/>
  <c r="O344" i="8"/>
  <c r="V344" i="8" s="1"/>
  <c r="A397" i="8"/>
  <c r="N344" i="8"/>
  <c r="U344" i="8" s="1"/>
  <c r="K344" i="8"/>
  <c r="R344" i="8" s="1"/>
  <c r="L344" i="8"/>
  <c r="F240" i="8"/>
  <c r="I240" i="8" s="1"/>
  <c r="J240" i="8"/>
  <c r="I270" i="8"/>
  <c r="P160" i="8"/>
  <c r="M260" i="8"/>
  <c r="P260" i="8" s="1"/>
  <c r="Q260" i="8"/>
  <c r="Q307" i="8"/>
  <c r="M307" i="8"/>
  <c r="P307" i="8" s="1"/>
  <c r="Q200" i="8"/>
  <c r="M200" i="8"/>
  <c r="P200" i="8" s="1"/>
  <c r="M187" i="8"/>
  <c r="P187" i="8" s="1"/>
  <c r="Q187" i="8"/>
  <c r="Q248" i="8"/>
  <c r="M248" i="8"/>
  <c r="P248" i="8" s="1"/>
  <c r="A402" i="8"/>
  <c r="N349" i="8"/>
  <c r="U349" i="8" s="1"/>
  <c r="L349" i="8"/>
  <c r="K349" i="8"/>
  <c r="R349" i="8" s="1"/>
  <c r="O349" i="8"/>
  <c r="V349" i="8" s="1"/>
  <c r="U166" i="8"/>
  <c r="U213" i="8" s="1"/>
  <c r="N213" i="8"/>
  <c r="A333" i="8"/>
  <c r="L280" i="8"/>
  <c r="K280" i="8"/>
  <c r="R280" i="8" s="1"/>
  <c r="N280" i="8"/>
  <c r="U280" i="8" s="1"/>
  <c r="O280" i="8"/>
  <c r="V280" i="8" s="1"/>
  <c r="A429" i="8"/>
  <c r="S191" i="8"/>
  <c r="T191" i="8" s="1"/>
  <c r="W191" i="8" s="1"/>
  <c r="F297" i="8"/>
  <c r="I297" i="8" s="1"/>
  <c r="J297" i="8"/>
  <c r="O342" i="8"/>
  <c r="V342" i="8" s="1"/>
  <c r="N342" i="8"/>
  <c r="U342" i="8" s="1"/>
  <c r="L342" i="8"/>
  <c r="A395" i="8"/>
  <c r="K342" i="8"/>
  <c r="R342" i="8" s="1"/>
  <c r="Q295" i="8"/>
  <c r="M295" i="8"/>
  <c r="P295" i="8" s="1"/>
  <c r="O335" i="8"/>
  <c r="V335" i="8" s="1"/>
  <c r="N335" i="8"/>
  <c r="U335" i="8" s="1"/>
  <c r="L335" i="8"/>
  <c r="K335" i="8"/>
  <c r="R335" i="8" s="1"/>
  <c r="A388" i="8"/>
  <c r="S194" i="8"/>
  <c r="T194" i="8" s="1"/>
  <c r="W194" i="8" s="1"/>
  <c r="F258" i="8"/>
  <c r="I258" i="8" s="1"/>
  <c r="J258" i="8"/>
  <c r="Q330" i="8"/>
  <c r="M330" i="8"/>
  <c r="P330" i="8" s="1"/>
  <c r="J284" i="8"/>
  <c r="F284" i="8"/>
  <c r="I284" i="8" s="1"/>
  <c r="S115" i="8"/>
  <c r="T115" i="8" s="1"/>
  <c r="W115" i="8" s="1"/>
  <c r="O354" i="8"/>
  <c r="V354" i="8" s="1"/>
  <c r="N354" i="8"/>
  <c r="U354" i="8" s="1"/>
  <c r="L354" i="8"/>
  <c r="A407" i="8"/>
  <c r="K354" i="8"/>
  <c r="R354" i="8" s="1"/>
  <c r="N278" i="8"/>
  <c r="U278" i="8" s="1"/>
  <c r="L278" i="8"/>
  <c r="A331" i="8"/>
  <c r="O278" i="8"/>
  <c r="V278" i="8" s="1"/>
  <c r="K278" i="8"/>
  <c r="R278" i="8" s="1"/>
  <c r="J296" i="8"/>
  <c r="F296" i="8"/>
  <c r="I296" i="8" s="1"/>
  <c r="Q238" i="8"/>
  <c r="M238" i="8"/>
  <c r="P238" i="8" s="1"/>
  <c r="O288" i="8"/>
  <c r="V288" i="8" s="1"/>
  <c r="K288" i="8"/>
  <c r="R288" i="8" s="1"/>
  <c r="N288" i="8"/>
  <c r="U288" i="8" s="1"/>
  <c r="L288" i="8"/>
  <c r="A341" i="8"/>
  <c r="A466" i="8"/>
  <c r="O413" i="8"/>
  <c r="V413" i="8" s="1"/>
  <c r="N413" i="8"/>
  <c r="U413" i="8" s="1"/>
  <c r="K413" i="8"/>
  <c r="R413" i="8" s="1"/>
  <c r="L413" i="8"/>
  <c r="J246" i="8"/>
  <c r="F246" i="8"/>
  <c r="I246" i="8" s="1"/>
  <c r="S173" i="8"/>
  <c r="T173" i="8" s="1"/>
  <c r="W173" i="8" s="1"/>
  <c r="A345" i="8"/>
  <c r="N292" i="8"/>
  <c r="U292" i="8" s="1"/>
  <c r="L292" i="8"/>
  <c r="O292" i="8"/>
  <c r="V292" i="8" s="1"/>
  <c r="K292" i="8"/>
  <c r="R292" i="8" s="1"/>
  <c r="J282" i="8"/>
  <c r="F282" i="8"/>
  <c r="I282" i="8" s="1"/>
  <c r="J252" i="8"/>
  <c r="F252" i="8"/>
  <c r="I252" i="8" s="1"/>
  <c r="M188" i="8"/>
  <c r="P188" i="8" s="1"/>
  <c r="Q188" i="8"/>
  <c r="T203" i="8"/>
  <c r="W203" i="8" s="1"/>
  <c r="S203" i="8"/>
  <c r="A421" i="8"/>
  <c r="L368" i="8"/>
  <c r="K368" i="8"/>
  <c r="R368" i="8" s="1"/>
  <c r="O368" i="8"/>
  <c r="V368" i="8" s="1"/>
  <c r="N368" i="8"/>
  <c r="U368" i="8" s="1"/>
  <c r="A419" i="8"/>
  <c r="O366" i="8"/>
  <c r="V366" i="8" s="1"/>
  <c r="N366" i="8"/>
  <c r="U366" i="8" s="1"/>
  <c r="L366" i="8"/>
  <c r="K366" i="8"/>
  <c r="R366" i="8" s="1"/>
  <c r="S217" i="8"/>
  <c r="T217" i="8" s="1"/>
  <c r="Q244" i="8"/>
  <c r="M244" i="8"/>
  <c r="P244" i="8" s="1"/>
  <c r="S152" i="8"/>
  <c r="T152" i="8" s="1"/>
  <c r="W152" i="8" s="1"/>
  <c r="J235" i="8"/>
  <c r="F235" i="8"/>
  <c r="I235" i="8" s="1"/>
  <c r="N323" i="8"/>
  <c r="J279" i="8"/>
  <c r="F279" i="8"/>
  <c r="I279" i="8" s="1"/>
  <c r="S140" i="8"/>
  <c r="T140" i="8"/>
  <c r="W140" i="8" s="1"/>
  <c r="O324" i="8"/>
  <c r="V324" i="8" s="1"/>
  <c r="A377" i="8"/>
  <c r="L324" i="8"/>
  <c r="N324" i="8"/>
  <c r="U324" i="8" s="1"/>
  <c r="K324" i="8"/>
  <c r="R324" i="8" s="1"/>
  <c r="J309" i="8"/>
  <c r="F309" i="8"/>
  <c r="I309" i="8" s="1"/>
  <c r="Q182" i="8"/>
  <c r="M182" i="8"/>
  <c r="P182" i="8" s="1"/>
  <c r="J273" i="8"/>
  <c r="F273" i="8"/>
  <c r="I273" i="8" s="1"/>
  <c r="Q174" i="8"/>
  <c r="M174" i="8"/>
  <c r="P174" i="8" s="1"/>
  <c r="A385" i="8"/>
  <c r="O332" i="8"/>
  <c r="V332" i="8" s="1"/>
  <c r="N332" i="8"/>
  <c r="U332" i="8" s="1"/>
  <c r="K332" i="8"/>
  <c r="R332" i="8" s="1"/>
  <c r="L332" i="8"/>
  <c r="S207" i="8"/>
  <c r="T207" i="8" s="1"/>
  <c r="W207" i="8" s="1"/>
  <c r="J303" i="8"/>
  <c r="F303" i="8"/>
  <c r="I303" i="8" s="1"/>
  <c r="F263" i="8"/>
  <c r="I263" i="8" s="1"/>
  <c r="J263" i="8"/>
  <c r="A408" i="8"/>
  <c r="N355" i="8"/>
  <c r="U355" i="8" s="1"/>
  <c r="L355" i="8"/>
  <c r="K355" i="8"/>
  <c r="R355" i="8" s="1"/>
  <c r="O355" i="8"/>
  <c r="V355" i="8" s="1"/>
  <c r="J348" i="8"/>
  <c r="F348" i="8"/>
  <c r="I348" i="8" s="1"/>
  <c r="O311" i="8"/>
  <c r="V311" i="8" s="1"/>
  <c r="K311" i="8"/>
  <c r="R311" i="8" s="1"/>
  <c r="A364" i="8"/>
  <c r="L311" i="8"/>
  <c r="N311" i="8"/>
  <c r="U311" i="8" s="1"/>
  <c r="Q255" i="8"/>
  <c r="M255" i="8"/>
  <c r="P255" i="8" s="1"/>
  <c r="J313" i="8"/>
  <c r="F313" i="8"/>
  <c r="I313" i="8" s="1"/>
  <c r="P217" i="8"/>
  <c r="S128" i="8"/>
  <c r="T128" i="8" s="1"/>
  <c r="W128" i="8" s="1"/>
  <c r="Q249" i="8"/>
  <c r="M249" i="8"/>
  <c r="P249" i="8" s="1"/>
  <c r="W111" i="8"/>
  <c r="S133" i="8"/>
  <c r="T133" i="8" s="1"/>
  <c r="W133" i="8" s="1"/>
  <c r="J222" i="8"/>
  <c r="F222" i="8"/>
  <c r="I222" i="8" s="1"/>
  <c r="J233" i="8"/>
  <c r="F233" i="8"/>
  <c r="I233" i="8" s="1"/>
  <c r="S202" i="8"/>
  <c r="T202" i="8" s="1"/>
  <c r="W202" i="8" s="1"/>
  <c r="J271" i="8"/>
  <c r="F271" i="8"/>
  <c r="I271" i="8" s="1"/>
  <c r="L350" i="8"/>
  <c r="A403" i="8"/>
  <c r="K350" i="8"/>
  <c r="R350" i="8" s="1"/>
  <c r="O350" i="8"/>
  <c r="V350" i="8" s="1"/>
  <c r="N350" i="8"/>
  <c r="U350" i="8" s="1"/>
  <c r="S146" i="8"/>
  <c r="T146" i="8" s="1"/>
  <c r="W146" i="8" s="1"/>
  <c r="V270" i="8"/>
  <c r="T164" i="8"/>
  <c r="F302" i="8"/>
  <c r="I302" i="8" s="1"/>
  <c r="J302" i="8"/>
  <c r="S121" i="8"/>
  <c r="T121" i="8" s="1"/>
  <c r="W121" i="8" s="1"/>
  <c r="T176" i="8"/>
  <c r="W176" i="8" s="1"/>
  <c r="S176" i="8"/>
  <c r="N337" i="8"/>
  <c r="U337" i="8" s="1"/>
  <c r="K337" i="8"/>
  <c r="R337" i="8" s="1"/>
  <c r="O337" i="8"/>
  <c r="V337" i="8" s="1"/>
  <c r="A390" i="8"/>
  <c r="L337" i="8"/>
  <c r="Q160" i="8"/>
  <c r="J259" i="8"/>
  <c r="F259" i="8"/>
  <c r="I259" i="8" s="1"/>
  <c r="F253" i="8"/>
  <c r="I253" i="8" s="1"/>
  <c r="J253" i="8"/>
  <c r="A328" i="8"/>
  <c r="O275" i="8"/>
  <c r="V275" i="8" s="1"/>
  <c r="L275" i="8"/>
  <c r="K275" i="8"/>
  <c r="R275" i="8" s="1"/>
  <c r="N275" i="8"/>
  <c r="U275" i="8" s="1"/>
  <c r="F264" i="8"/>
  <c r="I264" i="8" s="1"/>
  <c r="J264" i="8"/>
  <c r="J234" i="8"/>
  <c r="F234" i="8"/>
  <c r="I234" i="8" s="1"/>
  <c r="Q168" i="8"/>
  <c r="M168" i="8"/>
  <c r="P168" i="8" s="1"/>
  <c r="O353" i="8"/>
  <c r="V353" i="8" s="1"/>
  <c r="N353" i="8"/>
  <c r="U353" i="8" s="1"/>
  <c r="A406" i="8"/>
  <c r="L353" i="8"/>
  <c r="K353" i="8"/>
  <c r="R353" i="8" s="1"/>
  <c r="J245" i="8"/>
  <c r="F245" i="8"/>
  <c r="I245" i="8" s="1"/>
  <c r="J300" i="8"/>
  <c r="F300" i="8"/>
  <c r="I300" i="8" s="1"/>
  <c r="S153" i="8"/>
  <c r="T153" i="8" s="1"/>
  <c r="W153" i="8" s="1"/>
  <c r="S135" i="8"/>
  <c r="T135" i="8" s="1"/>
  <c r="W135" i="8" s="1"/>
  <c r="Q256" i="8"/>
  <c r="M256" i="8"/>
  <c r="P256" i="8" s="1"/>
  <c r="S197" i="8"/>
  <c r="T197" i="8" s="1"/>
  <c r="W197" i="8" s="1"/>
  <c r="L294" i="8"/>
  <c r="K294" i="8"/>
  <c r="R294" i="8" s="1"/>
  <c r="A347" i="8"/>
  <c r="O294" i="8"/>
  <c r="V294" i="8" s="1"/>
  <c r="N294" i="8"/>
  <c r="U294" i="8" s="1"/>
  <c r="Q243" i="8"/>
  <c r="M243" i="8"/>
  <c r="P243" i="8" s="1"/>
  <c r="I166" i="8"/>
  <c r="I213" i="8" s="1"/>
  <c r="F213" i="8"/>
  <c r="F289" i="8"/>
  <c r="I289" i="8" s="1"/>
  <c r="J289" i="8"/>
  <c r="S178" i="8"/>
  <c r="T178" i="8" s="1"/>
  <c r="W178" i="8" s="1"/>
  <c r="O436" i="8"/>
  <c r="V436" i="8" s="1"/>
  <c r="N436" i="8"/>
  <c r="U436" i="8" s="1"/>
  <c r="A489" i="8"/>
  <c r="K436" i="8"/>
  <c r="R436" i="8" s="1"/>
  <c r="L436" i="8"/>
  <c r="S184" i="8"/>
  <c r="T184" i="8" s="1"/>
  <c r="W184" i="8" s="1"/>
  <c r="Q220" i="8"/>
  <c r="M220" i="8"/>
  <c r="P220" i="8" s="1"/>
  <c r="A391" i="8"/>
  <c r="K338" i="8"/>
  <c r="R338" i="8" s="1"/>
  <c r="O338" i="8"/>
  <c r="V338" i="8" s="1"/>
  <c r="N338" i="8"/>
  <c r="U338" i="8" s="1"/>
  <c r="L338" i="8"/>
  <c r="N401" i="8"/>
  <c r="U401" i="8" s="1"/>
  <c r="A454" i="8"/>
  <c r="O401" i="8"/>
  <c r="V401" i="8" s="1"/>
  <c r="L401" i="8"/>
  <c r="K401" i="8"/>
  <c r="R401" i="8" s="1"/>
  <c r="Q236" i="8"/>
  <c r="M236" i="8"/>
  <c r="P236" i="8" s="1"/>
  <c r="S208" i="8"/>
  <c r="T208" i="8" s="1"/>
  <c r="W208" i="8" s="1"/>
  <c r="J301" i="8"/>
  <c r="F301" i="8"/>
  <c r="I301" i="8" s="1"/>
  <c r="J265" i="8"/>
  <c r="F265" i="8"/>
  <c r="I265" i="8" s="1"/>
  <c r="J221" i="8"/>
  <c r="F221" i="8"/>
  <c r="I221" i="8" s="1"/>
  <c r="A370" i="8"/>
  <c r="O317" i="8"/>
  <c r="V317" i="8" s="1"/>
  <c r="N317" i="8"/>
  <c r="U317" i="8" s="1"/>
  <c r="L317" i="8"/>
  <c r="K317" i="8"/>
  <c r="R317" i="8" s="1"/>
  <c r="S139" i="8"/>
  <c r="T139" i="8" s="1"/>
  <c r="W139" i="8" s="1"/>
  <c r="M262" i="8"/>
  <c r="P262" i="8" s="1"/>
  <c r="Q262" i="8"/>
  <c r="P213" i="8" l="1"/>
  <c r="I266" i="8"/>
  <c r="R319" i="8"/>
  <c r="W217" i="8"/>
  <c r="K406" i="8"/>
  <c r="R406" i="8" s="1"/>
  <c r="A459" i="8"/>
  <c r="O406" i="8"/>
  <c r="V406" i="8" s="1"/>
  <c r="N406" i="8"/>
  <c r="U406" i="8" s="1"/>
  <c r="L406" i="8"/>
  <c r="L376" i="8"/>
  <c r="S260" i="8"/>
  <c r="T260" i="8" s="1"/>
  <c r="W260" i="8" s="1"/>
  <c r="S192" i="8"/>
  <c r="T192" i="8" s="1"/>
  <c r="W192" i="8" s="1"/>
  <c r="V323" i="8"/>
  <c r="L346" i="8"/>
  <c r="K346" i="8"/>
  <c r="R346" i="8" s="1"/>
  <c r="O346" i="8"/>
  <c r="V346" i="8" s="1"/>
  <c r="A399" i="8"/>
  <c r="N346" i="8"/>
  <c r="U346" i="8" s="1"/>
  <c r="T193" i="8"/>
  <c r="W193" i="8" s="1"/>
  <c r="S193" i="8"/>
  <c r="T169" i="8"/>
  <c r="W169" i="8" s="1"/>
  <c r="S169" i="8"/>
  <c r="F287" i="8"/>
  <c r="I287" i="8" s="1"/>
  <c r="J287" i="8"/>
  <c r="S170" i="8"/>
  <c r="T170" i="8" s="1"/>
  <c r="S181" i="8"/>
  <c r="T181" i="8" s="1"/>
  <c r="W181" i="8" s="1"/>
  <c r="S231" i="8"/>
  <c r="T231" i="8" s="1"/>
  <c r="W231" i="8" s="1"/>
  <c r="T211" i="8"/>
  <c r="W211" i="8" s="1"/>
  <c r="S211" i="8"/>
  <c r="S160" i="8"/>
  <c r="J401" i="8"/>
  <c r="F401" i="8"/>
  <c r="I401" i="8" s="1"/>
  <c r="Q233" i="8"/>
  <c r="M233" i="8"/>
  <c r="P233" i="8" s="1"/>
  <c r="Q348" i="8"/>
  <c r="M348" i="8"/>
  <c r="P348" i="8" s="1"/>
  <c r="Q303" i="8"/>
  <c r="M303" i="8"/>
  <c r="P303" i="8" s="1"/>
  <c r="M273" i="8"/>
  <c r="P273" i="8" s="1"/>
  <c r="Q273" i="8"/>
  <c r="O388" i="8"/>
  <c r="V388" i="8" s="1"/>
  <c r="N388" i="8"/>
  <c r="U388" i="8" s="1"/>
  <c r="L388" i="8"/>
  <c r="K388" i="8"/>
  <c r="R388" i="8" s="1"/>
  <c r="A441" i="8"/>
  <c r="N376" i="8"/>
  <c r="K319" i="8"/>
  <c r="Q360" i="8"/>
  <c r="M360" i="8"/>
  <c r="P360" i="8" s="1"/>
  <c r="I323" i="8"/>
  <c r="M213" i="8"/>
  <c r="F276" i="8"/>
  <c r="I276" i="8" s="1"/>
  <c r="J276" i="8"/>
  <c r="Q265" i="8"/>
  <c r="M265" i="8"/>
  <c r="P265" i="8" s="1"/>
  <c r="N489" i="8"/>
  <c r="U489" i="8" s="1"/>
  <c r="L489" i="8"/>
  <c r="A542" i="8"/>
  <c r="O489" i="8"/>
  <c r="V489" i="8" s="1"/>
  <c r="K489" i="8"/>
  <c r="R489" i="8" s="1"/>
  <c r="S243" i="8"/>
  <c r="T243" i="8" s="1"/>
  <c r="W243" i="8" s="1"/>
  <c r="L328" i="8"/>
  <c r="K328" i="8"/>
  <c r="R328" i="8" s="1"/>
  <c r="O328" i="8"/>
  <c r="V328" i="8" s="1"/>
  <c r="N328" i="8"/>
  <c r="U328" i="8" s="1"/>
  <c r="A381" i="8"/>
  <c r="J274" i="8"/>
  <c r="F274" i="8"/>
  <c r="I274" i="8" s="1"/>
  <c r="M383" i="8"/>
  <c r="P383" i="8" s="1"/>
  <c r="Q383" i="8"/>
  <c r="S247" i="8"/>
  <c r="T247" i="8" s="1"/>
  <c r="W247" i="8" s="1"/>
  <c r="R323" i="8"/>
  <c r="O365" i="8"/>
  <c r="V365" i="8" s="1"/>
  <c r="N365" i="8"/>
  <c r="U365" i="8" s="1"/>
  <c r="A418" i="8"/>
  <c r="L365" i="8"/>
  <c r="K365" i="8"/>
  <c r="R365" i="8" s="1"/>
  <c r="K389" i="8"/>
  <c r="R389" i="8" s="1"/>
  <c r="A442" i="8"/>
  <c r="O389" i="8"/>
  <c r="V389" i="8" s="1"/>
  <c r="L389" i="8"/>
  <c r="N389" i="8"/>
  <c r="U389" i="8" s="1"/>
  <c r="A393" i="8"/>
  <c r="L340" i="8"/>
  <c r="K340" i="8"/>
  <c r="R340" i="8" s="1"/>
  <c r="N340" i="8"/>
  <c r="U340" i="8" s="1"/>
  <c r="O340" i="8"/>
  <c r="V340" i="8" s="1"/>
  <c r="M223" i="8"/>
  <c r="P223" i="8" s="1"/>
  <c r="Q223" i="8"/>
  <c r="S175" i="8"/>
  <c r="T175" i="8" s="1"/>
  <c r="W175" i="8" s="1"/>
  <c r="K363" i="8"/>
  <c r="R363" i="8" s="1"/>
  <c r="O363" i="8"/>
  <c r="V363" i="8" s="1"/>
  <c r="N363" i="8"/>
  <c r="U363" i="8" s="1"/>
  <c r="L363" i="8"/>
  <c r="A416" i="8"/>
  <c r="S230" i="8"/>
  <c r="T230" i="8" s="1"/>
  <c r="W230" i="8" s="1"/>
  <c r="J317" i="8"/>
  <c r="F317" i="8"/>
  <c r="I317" i="8" s="1"/>
  <c r="Q301" i="8"/>
  <c r="M301" i="8"/>
  <c r="P301" i="8" s="1"/>
  <c r="F436" i="8"/>
  <c r="I436" i="8" s="1"/>
  <c r="J436" i="8"/>
  <c r="M253" i="8"/>
  <c r="P253" i="8" s="1"/>
  <c r="Q253" i="8"/>
  <c r="M222" i="8"/>
  <c r="P222" i="8" s="1"/>
  <c r="Q222" i="8"/>
  <c r="Q313" i="8"/>
  <c r="M313" i="8"/>
  <c r="P313" i="8" s="1"/>
  <c r="J355" i="8"/>
  <c r="F355" i="8"/>
  <c r="I355" i="8" s="1"/>
  <c r="T182" i="8"/>
  <c r="W182" i="8" s="1"/>
  <c r="S182" i="8"/>
  <c r="Q279" i="8"/>
  <c r="M279" i="8"/>
  <c r="P279" i="8" s="1"/>
  <c r="N421" i="8"/>
  <c r="U421" i="8" s="1"/>
  <c r="L421" i="8"/>
  <c r="O421" i="8"/>
  <c r="V421" i="8" s="1"/>
  <c r="K421" i="8"/>
  <c r="R421" i="8" s="1"/>
  <c r="A474" i="8"/>
  <c r="F292" i="8"/>
  <c r="I292" i="8" s="1"/>
  <c r="J292" i="8"/>
  <c r="O466" i="8"/>
  <c r="V466" i="8" s="1"/>
  <c r="N466" i="8"/>
  <c r="U466" i="8" s="1"/>
  <c r="L466" i="8"/>
  <c r="A519" i="8"/>
  <c r="K466" i="8"/>
  <c r="R466" i="8" s="1"/>
  <c r="F335" i="8"/>
  <c r="I335" i="8" s="1"/>
  <c r="J335" i="8"/>
  <c r="L402" i="8"/>
  <c r="K402" i="8"/>
  <c r="R402" i="8" s="1"/>
  <c r="N402" i="8"/>
  <c r="U402" i="8" s="1"/>
  <c r="A455" i="8"/>
  <c r="O402" i="8"/>
  <c r="V402" i="8" s="1"/>
  <c r="Q285" i="8"/>
  <c r="M285" i="8"/>
  <c r="P285" i="8" s="1"/>
  <c r="M228" i="8"/>
  <c r="P228" i="8" s="1"/>
  <c r="Q228" i="8"/>
  <c r="F281" i="8"/>
  <c r="I281" i="8" s="1"/>
  <c r="J281" i="8"/>
  <c r="J312" i="8"/>
  <c r="F312" i="8"/>
  <c r="I312" i="8" s="1"/>
  <c r="J356" i="8"/>
  <c r="F356" i="8"/>
  <c r="I356" i="8" s="1"/>
  <c r="N379" i="8"/>
  <c r="U379" i="8" s="1"/>
  <c r="L379" i="8"/>
  <c r="O379" i="8"/>
  <c r="V379" i="8" s="1"/>
  <c r="K379" i="8"/>
  <c r="R379" i="8" s="1"/>
  <c r="A432" i="8"/>
  <c r="Q227" i="8"/>
  <c r="M227" i="8"/>
  <c r="P227" i="8" s="1"/>
  <c r="F299" i="8"/>
  <c r="I299" i="8" s="1"/>
  <c r="J299" i="8"/>
  <c r="A412" i="8"/>
  <c r="O359" i="8"/>
  <c r="V359" i="8" s="1"/>
  <c r="N359" i="8"/>
  <c r="U359" i="8" s="1"/>
  <c r="L359" i="8"/>
  <c r="K359" i="8"/>
  <c r="R359" i="8" s="1"/>
  <c r="S204" i="8"/>
  <c r="T204" i="8" s="1"/>
  <c r="W204" i="8" s="1"/>
  <c r="J266" i="8"/>
  <c r="Q296" i="8"/>
  <c r="M296" i="8"/>
  <c r="P296" i="8" s="1"/>
  <c r="S168" i="8"/>
  <c r="T168" i="8" s="1"/>
  <c r="W168" i="8" s="1"/>
  <c r="F350" i="8"/>
  <c r="I350" i="8" s="1"/>
  <c r="J350" i="8"/>
  <c r="U323" i="8"/>
  <c r="F413" i="8"/>
  <c r="I413" i="8" s="1"/>
  <c r="J413" i="8"/>
  <c r="Q297" i="8"/>
  <c r="M297" i="8"/>
  <c r="P297" i="8" s="1"/>
  <c r="L420" i="8"/>
  <c r="K420" i="8"/>
  <c r="R420" i="8" s="1"/>
  <c r="N420" i="8"/>
  <c r="U420" i="8" s="1"/>
  <c r="O420" i="8"/>
  <c r="V420" i="8" s="1"/>
  <c r="A473" i="8"/>
  <c r="Q290" i="8"/>
  <c r="M290" i="8"/>
  <c r="P290" i="8" s="1"/>
  <c r="M257" i="8"/>
  <c r="P257" i="8" s="1"/>
  <c r="Q257" i="8"/>
  <c r="O325" i="8"/>
  <c r="V325" i="8" s="1"/>
  <c r="L325" i="8"/>
  <c r="A378" i="8"/>
  <c r="K325" i="8"/>
  <c r="R325" i="8" s="1"/>
  <c r="J326" i="8"/>
  <c r="F326" i="8"/>
  <c r="I326" i="8" s="1"/>
  <c r="S232" i="8"/>
  <c r="T232" i="8" s="1"/>
  <c r="W232" i="8" s="1"/>
  <c r="S226" i="8"/>
  <c r="T226" i="8" s="1"/>
  <c r="W226" i="8" s="1"/>
  <c r="F362" i="8"/>
  <c r="I362" i="8" s="1"/>
  <c r="J362" i="8"/>
  <c r="K339" i="8"/>
  <c r="R339" i="8" s="1"/>
  <c r="A392" i="8"/>
  <c r="N339" i="8"/>
  <c r="U339" i="8" s="1"/>
  <c r="L339" i="8"/>
  <c r="O339" i="8"/>
  <c r="V339" i="8" s="1"/>
  <c r="O347" i="8"/>
  <c r="V347" i="8" s="1"/>
  <c r="N347" i="8"/>
  <c r="U347" i="8" s="1"/>
  <c r="L347" i="8"/>
  <c r="K347" i="8"/>
  <c r="R347" i="8" s="1"/>
  <c r="A400" i="8"/>
  <c r="M300" i="8"/>
  <c r="P300" i="8" s="1"/>
  <c r="Q300" i="8"/>
  <c r="M234" i="8"/>
  <c r="P234" i="8" s="1"/>
  <c r="Q234" i="8"/>
  <c r="Q259" i="8"/>
  <c r="M259" i="8"/>
  <c r="P259" i="8" s="1"/>
  <c r="N403" i="8"/>
  <c r="U403" i="8" s="1"/>
  <c r="L403" i="8"/>
  <c r="K403" i="8"/>
  <c r="R403" i="8" s="1"/>
  <c r="A456" i="8"/>
  <c r="O403" i="8"/>
  <c r="V403" i="8" s="1"/>
  <c r="W160" i="8"/>
  <c r="S188" i="8"/>
  <c r="T188" i="8" s="1"/>
  <c r="W188" i="8" s="1"/>
  <c r="K345" i="8"/>
  <c r="R345" i="8" s="1"/>
  <c r="O345" i="8"/>
  <c r="V345" i="8" s="1"/>
  <c r="N345" i="8"/>
  <c r="U345" i="8" s="1"/>
  <c r="L345" i="8"/>
  <c r="A398" i="8"/>
  <c r="J278" i="8"/>
  <c r="F278" i="8"/>
  <c r="I278" i="8" s="1"/>
  <c r="Q284" i="8"/>
  <c r="M284" i="8"/>
  <c r="P284" i="8" s="1"/>
  <c r="F280" i="8"/>
  <c r="I280" i="8" s="1"/>
  <c r="J280" i="8"/>
  <c r="S187" i="8"/>
  <c r="T187" i="8" s="1"/>
  <c r="W187" i="8" s="1"/>
  <c r="J343" i="8"/>
  <c r="F343" i="8"/>
  <c r="I343" i="8" s="1"/>
  <c r="L334" i="8"/>
  <c r="A387" i="8"/>
  <c r="K334" i="8"/>
  <c r="R334" i="8" s="1"/>
  <c r="O334" i="8"/>
  <c r="V334" i="8" s="1"/>
  <c r="N334" i="8"/>
  <c r="U334" i="8" s="1"/>
  <c r="S270" i="8"/>
  <c r="T270" i="8" s="1"/>
  <c r="F298" i="8"/>
  <c r="I298" i="8" s="1"/>
  <c r="J298" i="8"/>
  <c r="F272" i="8"/>
  <c r="I272" i="8" s="1"/>
  <c r="J272" i="8"/>
  <c r="S229" i="8"/>
  <c r="T229" i="8" s="1"/>
  <c r="W229" i="8" s="1"/>
  <c r="J316" i="8"/>
  <c r="F316" i="8"/>
  <c r="I316" i="8" s="1"/>
  <c r="S212" i="8"/>
  <c r="T212" i="8" s="1"/>
  <c r="W212" i="8" s="1"/>
  <c r="J306" i="8"/>
  <c r="F306" i="8"/>
  <c r="I306" i="8" s="1"/>
  <c r="S244" i="8"/>
  <c r="T244" i="8" s="1"/>
  <c r="W244" i="8" s="1"/>
  <c r="J367" i="8"/>
  <c r="F367" i="8"/>
  <c r="I367" i="8" s="1"/>
  <c r="S199" i="8"/>
  <c r="T199" i="8" s="1"/>
  <c r="W199" i="8" s="1"/>
  <c r="S236" i="8"/>
  <c r="T236" i="8" s="1"/>
  <c r="W236" i="8" s="1"/>
  <c r="N391" i="8"/>
  <c r="U391" i="8" s="1"/>
  <c r="L391" i="8"/>
  <c r="A444" i="8"/>
  <c r="K391" i="8"/>
  <c r="R391" i="8" s="1"/>
  <c r="O391" i="8"/>
  <c r="V391" i="8" s="1"/>
  <c r="M264" i="8"/>
  <c r="P264" i="8" s="1"/>
  <c r="Q264" i="8"/>
  <c r="Q302" i="8"/>
  <c r="M302" i="8"/>
  <c r="P302" i="8" s="1"/>
  <c r="T160" i="8"/>
  <c r="L408" i="8"/>
  <c r="O408" i="8"/>
  <c r="V408" i="8" s="1"/>
  <c r="N408" i="8"/>
  <c r="U408" i="8" s="1"/>
  <c r="K408" i="8"/>
  <c r="R408" i="8" s="1"/>
  <c r="A461" i="8"/>
  <c r="M235" i="8"/>
  <c r="P235" i="8" s="1"/>
  <c r="Q235" i="8"/>
  <c r="K333" i="8"/>
  <c r="R333" i="8" s="1"/>
  <c r="O333" i="8"/>
  <c r="V333" i="8" s="1"/>
  <c r="N333" i="8"/>
  <c r="U333" i="8" s="1"/>
  <c r="A386" i="8"/>
  <c r="L333" i="8"/>
  <c r="S261" i="8"/>
  <c r="T261" i="8" s="1"/>
  <c r="W261" i="8" s="1"/>
  <c r="L396" i="8"/>
  <c r="O396" i="8"/>
  <c r="V396" i="8" s="1"/>
  <c r="N396" i="8"/>
  <c r="U396" i="8" s="1"/>
  <c r="K396" i="8"/>
  <c r="R396" i="8" s="1"/>
  <c r="A449" i="8"/>
  <c r="J304" i="8"/>
  <c r="F304" i="8"/>
  <c r="I304" i="8" s="1"/>
  <c r="N409" i="8"/>
  <c r="U409" i="8" s="1"/>
  <c r="L409" i="8"/>
  <c r="O409" i="8"/>
  <c r="V409" i="8" s="1"/>
  <c r="A462" i="8"/>
  <c r="K409" i="8"/>
  <c r="R409" i="8" s="1"/>
  <c r="O371" i="8"/>
  <c r="V371" i="8" s="1"/>
  <c r="A424" i="8"/>
  <c r="N371" i="8"/>
  <c r="U371" i="8" s="1"/>
  <c r="L371" i="8"/>
  <c r="K371" i="8"/>
  <c r="R371" i="8" s="1"/>
  <c r="L352" i="8"/>
  <c r="K352" i="8"/>
  <c r="R352" i="8" s="1"/>
  <c r="A405" i="8"/>
  <c r="N352" i="8"/>
  <c r="U352" i="8" s="1"/>
  <c r="O352" i="8"/>
  <c r="V352" i="8" s="1"/>
  <c r="S256" i="8"/>
  <c r="T256" i="8" s="1"/>
  <c r="W256" i="8" s="1"/>
  <c r="J366" i="8"/>
  <c r="F366" i="8"/>
  <c r="I366" i="8" s="1"/>
  <c r="K327" i="8"/>
  <c r="R327" i="8" s="1"/>
  <c r="N327" i="8"/>
  <c r="U327" i="8" s="1"/>
  <c r="L327" i="8"/>
  <c r="A380" i="8"/>
  <c r="O327" i="8"/>
  <c r="V327" i="8" s="1"/>
  <c r="S198" i="8"/>
  <c r="T198" i="8"/>
  <c r="W198" i="8" s="1"/>
  <c r="J294" i="8"/>
  <c r="F294" i="8"/>
  <c r="I294" i="8" s="1"/>
  <c r="Q245" i="8"/>
  <c r="M245" i="8"/>
  <c r="P245" i="8" s="1"/>
  <c r="L364" i="8"/>
  <c r="K364" i="8"/>
  <c r="R364" i="8" s="1"/>
  <c r="O364" i="8"/>
  <c r="V364" i="8" s="1"/>
  <c r="N364" i="8"/>
  <c r="U364" i="8" s="1"/>
  <c r="A417" i="8"/>
  <c r="M263" i="8"/>
  <c r="P263" i="8" s="1"/>
  <c r="Q263" i="8"/>
  <c r="J324" i="8"/>
  <c r="F324" i="8"/>
  <c r="I324" i="8" s="1"/>
  <c r="S330" i="8"/>
  <c r="T330" i="8" s="1"/>
  <c r="W330" i="8" s="1"/>
  <c r="S295" i="8"/>
  <c r="T295" i="8" s="1"/>
  <c r="W295" i="8" s="1"/>
  <c r="A482" i="8"/>
  <c r="P270" i="8"/>
  <c r="L272" i="8"/>
  <c r="L319" i="8" s="1"/>
  <c r="F266" i="8"/>
  <c r="J318" i="8"/>
  <c r="F318" i="8"/>
  <c r="I318" i="8" s="1"/>
  <c r="N415" i="8"/>
  <c r="U415" i="8" s="1"/>
  <c r="L415" i="8"/>
  <c r="A468" i="8"/>
  <c r="K415" i="8"/>
  <c r="R415" i="8" s="1"/>
  <c r="O415" i="8"/>
  <c r="V415" i="8" s="1"/>
  <c r="Q219" i="8"/>
  <c r="M219" i="8"/>
  <c r="T166" i="8"/>
  <c r="W166" i="8" s="1"/>
  <c r="S166" i="8"/>
  <c r="Q213" i="8"/>
  <c r="J332" i="8"/>
  <c r="F332" i="8"/>
  <c r="I332" i="8" s="1"/>
  <c r="Q309" i="8"/>
  <c r="M309" i="8"/>
  <c r="P309" i="8" s="1"/>
  <c r="Q239" i="8"/>
  <c r="M239" i="8"/>
  <c r="P239" i="8" s="1"/>
  <c r="S180" i="8"/>
  <c r="T180" i="8"/>
  <c r="W180" i="8" s="1"/>
  <c r="Q291" i="8"/>
  <c r="M291" i="8"/>
  <c r="P291" i="8" s="1"/>
  <c r="K370" i="8"/>
  <c r="R370" i="8" s="1"/>
  <c r="A423" i="8"/>
  <c r="O370" i="8"/>
  <c r="V370" i="8" s="1"/>
  <c r="N370" i="8"/>
  <c r="U370" i="8" s="1"/>
  <c r="L370" i="8"/>
  <c r="J275" i="8"/>
  <c r="F275" i="8"/>
  <c r="I275" i="8" s="1"/>
  <c r="L390" i="8"/>
  <c r="O390" i="8"/>
  <c r="V390" i="8" s="1"/>
  <c r="A443" i="8"/>
  <c r="N390" i="8"/>
  <c r="U390" i="8" s="1"/>
  <c r="K390" i="8"/>
  <c r="R390" i="8" s="1"/>
  <c r="W164" i="8"/>
  <c r="Q271" i="8"/>
  <c r="M271" i="8"/>
  <c r="P271" i="8" s="1"/>
  <c r="S249" i="8"/>
  <c r="T249" i="8" s="1"/>
  <c r="W249" i="8" s="1"/>
  <c r="F311" i="8"/>
  <c r="I311" i="8" s="1"/>
  <c r="J311" i="8"/>
  <c r="N385" i="8"/>
  <c r="U385" i="8" s="1"/>
  <c r="L385" i="8"/>
  <c r="K385" i="8"/>
  <c r="R385" i="8" s="1"/>
  <c r="A438" i="8"/>
  <c r="O385" i="8"/>
  <c r="V385" i="8" s="1"/>
  <c r="O419" i="8"/>
  <c r="V419" i="8" s="1"/>
  <c r="L419" i="8"/>
  <c r="K419" i="8"/>
  <c r="R419" i="8" s="1"/>
  <c r="A472" i="8"/>
  <c r="N419" i="8"/>
  <c r="U419" i="8" s="1"/>
  <c r="M252" i="8"/>
  <c r="P252" i="8" s="1"/>
  <c r="Q252" i="8"/>
  <c r="J354" i="8"/>
  <c r="F354" i="8"/>
  <c r="I354" i="8" s="1"/>
  <c r="M258" i="8"/>
  <c r="P258" i="8" s="1"/>
  <c r="Q258" i="8"/>
  <c r="J342" i="8"/>
  <c r="F342" i="8"/>
  <c r="I342" i="8" s="1"/>
  <c r="F376" i="8"/>
  <c r="J376" i="8"/>
  <c r="T200" i="8"/>
  <c r="W200" i="8" s="1"/>
  <c r="S200" i="8"/>
  <c r="S237" i="8"/>
  <c r="T237" i="8" s="1"/>
  <c r="W237" i="8" s="1"/>
  <c r="J293" i="8"/>
  <c r="F293" i="8"/>
  <c r="I293" i="8" s="1"/>
  <c r="Q225" i="8"/>
  <c r="M225" i="8"/>
  <c r="P225" i="8" s="1"/>
  <c r="T172" i="8"/>
  <c r="W172" i="8" s="1"/>
  <c r="S172" i="8"/>
  <c r="J336" i="8"/>
  <c r="F336" i="8"/>
  <c r="I336" i="8" s="1"/>
  <c r="L414" i="8"/>
  <c r="K414" i="8"/>
  <c r="R414" i="8" s="1"/>
  <c r="A467" i="8"/>
  <c r="N414" i="8"/>
  <c r="U414" i="8" s="1"/>
  <c r="O414" i="8"/>
  <c r="V414" i="8" s="1"/>
  <c r="Q314" i="8"/>
  <c r="M314" i="8"/>
  <c r="P314" i="8" s="1"/>
  <c r="Q308" i="8"/>
  <c r="M308" i="8"/>
  <c r="P308" i="8" s="1"/>
  <c r="N319" i="8"/>
  <c r="J368" i="8"/>
  <c r="F368" i="8"/>
  <c r="I368" i="8" s="1"/>
  <c r="J338" i="8"/>
  <c r="F338" i="8"/>
  <c r="I338" i="8" s="1"/>
  <c r="O341" i="8"/>
  <c r="V341" i="8" s="1"/>
  <c r="N341" i="8"/>
  <c r="U341" i="8" s="1"/>
  <c r="L341" i="8"/>
  <c r="A394" i="8"/>
  <c r="K341" i="8"/>
  <c r="R341" i="8" s="1"/>
  <c r="N331" i="8"/>
  <c r="U331" i="8" s="1"/>
  <c r="A384" i="8"/>
  <c r="O331" i="8"/>
  <c r="V331" i="8" s="1"/>
  <c r="K331" i="8"/>
  <c r="R331" i="8" s="1"/>
  <c r="L331" i="8"/>
  <c r="Q289" i="8"/>
  <c r="M289" i="8"/>
  <c r="P289" i="8" s="1"/>
  <c r="F353" i="8"/>
  <c r="I353" i="8" s="1"/>
  <c r="J353" i="8"/>
  <c r="O319" i="8"/>
  <c r="O377" i="8"/>
  <c r="V377" i="8" s="1"/>
  <c r="A430" i="8"/>
  <c r="N377" i="8"/>
  <c r="U377" i="8" s="1"/>
  <c r="L377" i="8"/>
  <c r="K377" i="8"/>
  <c r="R377" i="8" s="1"/>
  <c r="M246" i="8"/>
  <c r="P246" i="8" s="1"/>
  <c r="Q246" i="8"/>
  <c r="J288" i="8"/>
  <c r="F288" i="8"/>
  <c r="I288" i="8" s="1"/>
  <c r="O376" i="8"/>
  <c r="N397" i="8"/>
  <c r="U397" i="8" s="1"/>
  <c r="L397" i="8"/>
  <c r="A450" i="8"/>
  <c r="O397" i="8"/>
  <c r="V397" i="8" s="1"/>
  <c r="K397" i="8"/>
  <c r="R397" i="8" s="1"/>
  <c r="L358" i="8"/>
  <c r="K358" i="8"/>
  <c r="R358" i="8" s="1"/>
  <c r="A411" i="8"/>
  <c r="O358" i="8"/>
  <c r="V358" i="8" s="1"/>
  <c r="N358" i="8"/>
  <c r="U358" i="8" s="1"/>
  <c r="S186" i="8"/>
  <c r="T186" i="8"/>
  <c r="W186" i="8" s="1"/>
  <c r="A410" i="8"/>
  <c r="K357" i="8"/>
  <c r="R357" i="8" s="1"/>
  <c r="O357" i="8"/>
  <c r="V357" i="8" s="1"/>
  <c r="N357" i="8"/>
  <c r="U357" i="8" s="1"/>
  <c r="L357" i="8"/>
  <c r="S206" i="8"/>
  <c r="T206" i="8" s="1"/>
  <c r="W206" i="8" s="1"/>
  <c r="S250" i="8"/>
  <c r="T250" i="8" s="1"/>
  <c r="W250" i="8" s="1"/>
  <c r="U219" i="8"/>
  <c r="U266" i="8" s="1"/>
  <c r="N266" i="8"/>
  <c r="Q315" i="8"/>
  <c r="M315" i="8"/>
  <c r="P315" i="8" s="1"/>
  <c r="O329" i="8"/>
  <c r="V329" i="8" s="1"/>
  <c r="N329" i="8"/>
  <c r="U329" i="8" s="1"/>
  <c r="A382" i="8"/>
  <c r="L329" i="8"/>
  <c r="K329" i="8"/>
  <c r="R329" i="8" s="1"/>
  <c r="J310" i="8"/>
  <c r="F310" i="8"/>
  <c r="I310" i="8" s="1"/>
  <c r="K369" i="8"/>
  <c r="R369" i="8" s="1"/>
  <c r="A422" i="8"/>
  <c r="O369" i="8"/>
  <c r="V369" i="8" s="1"/>
  <c r="N369" i="8"/>
  <c r="U369" i="8" s="1"/>
  <c r="L369" i="8"/>
  <c r="M251" i="8"/>
  <c r="P251" i="8" s="1"/>
  <c r="Q251" i="8"/>
  <c r="U319" i="8"/>
  <c r="S238" i="8"/>
  <c r="T238" i="8" s="1"/>
  <c r="W238" i="8" s="1"/>
  <c r="S255" i="8"/>
  <c r="T255" i="8" s="1"/>
  <c r="W255" i="8" s="1"/>
  <c r="S248" i="8"/>
  <c r="T248" i="8" s="1"/>
  <c r="W248" i="8" s="1"/>
  <c r="M240" i="8"/>
  <c r="P240" i="8" s="1"/>
  <c r="Q240" i="8"/>
  <c r="J361" i="8"/>
  <c r="F361" i="8"/>
  <c r="I361" i="8" s="1"/>
  <c r="S220" i="8"/>
  <c r="T220" i="8" s="1"/>
  <c r="W220" i="8" s="1"/>
  <c r="M221" i="8"/>
  <c r="P221" i="8" s="1"/>
  <c r="Q221" i="8"/>
  <c r="S262" i="8"/>
  <c r="T262" i="8" s="1"/>
  <c r="W262" i="8" s="1"/>
  <c r="O454" i="8"/>
  <c r="V454" i="8" s="1"/>
  <c r="A507" i="8"/>
  <c r="N454" i="8"/>
  <c r="U454" i="8" s="1"/>
  <c r="L454" i="8"/>
  <c r="K454" i="8"/>
  <c r="R454" i="8" s="1"/>
  <c r="J337" i="8"/>
  <c r="F337" i="8"/>
  <c r="I337" i="8" s="1"/>
  <c r="V319" i="8"/>
  <c r="S174" i="8"/>
  <c r="T174" i="8" s="1"/>
  <c r="W174" i="8" s="1"/>
  <c r="M282" i="8"/>
  <c r="P282" i="8" s="1"/>
  <c r="Q282" i="8"/>
  <c r="O407" i="8"/>
  <c r="V407" i="8" s="1"/>
  <c r="N407" i="8"/>
  <c r="U407" i="8" s="1"/>
  <c r="L407" i="8"/>
  <c r="K407" i="8"/>
  <c r="R407" i="8" s="1"/>
  <c r="A460" i="8"/>
  <c r="A448" i="8"/>
  <c r="O395" i="8"/>
  <c r="V395" i="8" s="1"/>
  <c r="N395" i="8"/>
  <c r="U395" i="8" s="1"/>
  <c r="L395" i="8"/>
  <c r="K395" i="8"/>
  <c r="R395" i="8" s="1"/>
  <c r="K376" i="8"/>
  <c r="J349" i="8"/>
  <c r="F349" i="8"/>
  <c r="I349" i="8" s="1"/>
  <c r="S307" i="8"/>
  <c r="T307" i="8" s="1"/>
  <c r="W307" i="8" s="1"/>
  <c r="J344" i="8"/>
  <c r="F344" i="8"/>
  <c r="I344" i="8" s="1"/>
  <c r="F305" i="8"/>
  <c r="I305" i="8" s="1"/>
  <c r="J305" i="8"/>
  <c r="S218" i="8"/>
  <c r="T218" i="8" s="1"/>
  <c r="M241" i="8"/>
  <c r="P241" i="8" s="1"/>
  <c r="Q241" i="8"/>
  <c r="Q283" i="8"/>
  <c r="M283" i="8"/>
  <c r="P283" i="8" s="1"/>
  <c r="K351" i="8"/>
  <c r="R351" i="8" s="1"/>
  <c r="A404" i="8"/>
  <c r="L351" i="8"/>
  <c r="O351" i="8"/>
  <c r="V351" i="8" s="1"/>
  <c r="N351" i="8"/>
  <c r="U351" i="8" s="1"/>
  <c r="Q323" i="8"/>
  <c r="M323" i="8"/>
  <c r="J286" i="8"/>
  <c r="F286" i="8"/>
  <c r="I286" i="8" s="1"/>
  <c r="S205" i="8"/>
  <c r="T205" i="8" s="1"/>
  <c r="W205" i="8" s="1"/>
  <c r="S210" i="8"/>
  <c r="T210" i="8"/>
  <c r="W210" i="8" s="1"/>
  <c r="L372" i="8" l="1"/>
  <c r="I319" i="8"/>
  <c r="W218" i="8"/>
  <c r="W270" i="8"/>
  <c r="W170" i="8"/>
  <c r="W213" i="8" s="1"/>
  <c r="T213" i="8"/>
  <c r="J407" i="8"/>
  <c r="F407" i="8"/>
  <c r="I407" i="8" s="1"/>
  <c r="S235" i="8"/>
  <c r="T235" i="8" s="1"/>
  <c r="W235" i="8" s="1"/>
  <c r="Q367" i="8"/>
  <c r="M367" i="8"/>
  <c r="P367" i="8" s="1"/>
  <c r="M413" i="8"/>
  <c r="P413" i="8" s="1"/>
  <c r="Q413" i="8"/>
  <c r="N432" i="8"/>
  <c r="U432" i="8" s="1"/>
  <c r="A485" i="8"/>
  <c r="O432" i="8"/>
  <c r="V432" i="8" s="1"/>
  <c r="L432" i="8"/>
  <c r="K432" i="8"/>
  <c r="R432" i="8" s="1"/>
  <c r="N474" i="8"/>
  <c r="U474" i="8" s="1"/>
  <c r="A527" i="8"/>
  <c r="O474" i="8"/>
  <c r="V474" i="8" s="1"/>
  <c r="L474" i="8"/>
  <c r="K474" i="8"/>
  <c r="R474" i="8" s="1"/>
  <c r="S313" i="8"/>
  <c r="T313" i="8" s="1"/>
  <c r="W313" i="8" s="1"/>
  <c r="S273" i="8"/>
  <c r="T273" i="8"/>
  <c r="W273" i="8" s="1"/>
  <c r="A475" i="8"/>
  <c r="O422" i="8"/>
  <c r="V422" i="8" s="1"/>
  <c r="N422" i="8"/>
  <c r="U422" i="8" s="1"/>
  <c r="K422" i="8"/>
  <c r="R422" i="8" s="1"/>
  <c r="L422" i="8"/>
  <c r="S315" i="8"/>
  <c r="T315" i="8" s="1"/>
  <c r="W315" i="8" s="1"/>
  <c r="A463" i="8"/>
  <c r="N410" i="8"/>
  <c r="U410" i="8" s="1"/>
  <c r="O410" i="8"/>
  <c r="V410" i="8" s="1"/>
  <c r="K410" i="8"/>
  <c r="R410" i="8" s="1"/>
  <c r="L410" i="8"/>
  <c r="A503" i="8"/>
  <c r="N450" i="8"/>
  <c r="U450" i="8" s="1"/>
  <c r="O450" i="8"/>
  <c r="V450" i="8" s="1"/>
  <c r="L450" i="8"/>
  <c r="K450" i="8"/>
  <c r="R450" i="8" s="1"/>
  <c r="O430" i="8"/>
  <c r="V430" i="8" s="1"/>
  <c r="N430" i="8"/>
  <c r="U430" i="8" s="1"/>
  <c r="K430" i="8"/>
  <c r="R430" i="8" s="1"/>
  <c r="L430" i="8"/>
  <c r="A483" i="8"/>
  <c r="S323" i="8"/>
  <c r="L384" i="8"/>
  <c r="N384" i="8"/>
  <c r="U384" i="8" s="1"/>
  <c r="K384" i="8"/>
  <c r="R384" i="8" s="1"/>
  <c r="A437" i="8"/>
  <c r="O384" i="8"/>
  <c r="V384" i="8" s="1"/>
  <c r="Q336" i="8"/>
  <c r="M336" i="8"/>
  <c r="P336" i="8" s="1"/>
  <c r="I376" i="8"/>
  <c r="F429" i="8"/>
  <c r="J429" i="8"/>
  <c r="S263" i="8"/>
  <c r="T263" i="8" s="1"/>
  <c r="W263" i="8" s="1"/>
  <c r="F396" i="8"/>
  <c r="I396" i="8" s="1"/>
  <c r="J396" i="8"/>
  <c r="O461" i="8"/>
  <c r="V461" i="8" s="1"/>
  <c r="N461" i="8"/>
  <c r="U461" i="8" s="1"/>
  <c r="L461" i="8"/>
  <c r="A514" i="8"/>
  <c r="K461" i="8"/>
  <c r="R461" i="8" s="1"/>
  <c r="M298" i="8"/>
  <c r="P298" i="8" s="1"/>
  <c r="Q298" i="8"/>
  <c r="M343" i="8"/>
  <c r="P343" i="8" s="1"/>
  <c r="Q343" i="8"/>
  <c r="S290" i="8"/>
  <c r="T290" i="8"/>
  <c r="W290" i="8" s="1"/>
  <c r="F359" i="8"/>
  <c r="I359" i="8" s="1"/>
  <c r="J359" i="8"/>
  <c r="F340" i="8"/>
  <c r="I340" i="8" s="1"/>
  <c r="J340" i="8"/>
  <c r="F365" i="8"/>
  <c r="I365" i="8" s="1"/>
  <c r="J365" i="8"/>
  <c r="Q274" i="8"/>
  <c r="M274" i="8"/>
  <c r="P274" i="8" s="1"/>
  <c r="A595" i="8"/>
  <c r="K542" i="8"/>
  <c r="R542" i="8" s="1"/>
  <c r="O542" i="8"/>
  <c r="V542" i="8" s="1"/>
  <c r="N542" i="8"/>
  <c r="U542" i="8" s="1"/>
  <c r="L542" i="8"/>
  <c r="A452" i="8"/>
  <c r="N399" i="8"/>
  <c r="U399" i="8" s="1"/>
  <c r="O399" i="8"/>
  <c r="V399" i="8" s="1"/>
  <c r="L399" i="8"/>
  <c r="K399" i="8"/>
  <c r="R399" i="8" s="1"/>
  <c r="M305" i="8"/>
  <c r="P305" i="8" s="1"/>
  <c r="Q305" i="8"/>
  <c r="F377" i="8"/>
  <c r="I377" i="8" s="1"/>
  <c r="J377" i="8"/>
  <c r="M275" i="8"/>
  <c r="P275" i="8" s="1"/>
  <c r="Q275" i="8"/>
  <c r="S239" i="8"/>
  <c r="T239" i="8"/>
  <c r="W239" i="8" s="1"/>
  <c r="N429" i="8"/>
  <c r="A515" i="8"/>
  <c r="N462" i="8"/>
  <c r="U462" i="8" s="1"/>
  <c r="O462" i="8"/>
  <c r="V462" i="8" s="1"/>
  <c r="L462" i="8"/>
  <c r="K462" i="8"/>
  <c r="R462" i="8" s="1"/>
  <c r="J345" i="8"/>
  <c r="F345" i="8"/>
  <c r="I345" i="8" s="1"/>
  <c r="S259" i="8"/>
  <c r="T259" i="8" s="1"/>
  <c r="W259" i="8" s="1"/>
  <c r="O473" i="8"/>
  <c r="V473" i="8" s="1"/>
  <c r="N473" i="8"/>
  <c r="U473" i="8" s="1"/>
  <c r="L473" i="8"/>
  <c r="K473" i="8"/>
  <c r="R473" i="8" s="1"/>
  <c r="A526" i="8"/>
  <c r="T253" i="8"/>
  <c r="W253" i="8" s="1"/>
  <c r="S253" i="8"/>
  <c r="A434" i="8"/>
  <c r="L381" i="8"/>
  <c r="K381" i="8"/>
  <c r="R381" i="8" s="1"/>
  <c r="O381" i="8"/>
  <c r="V381" i="8" s="1"/>
  <c r="N381" i="8"/>
  <c r="U381" i="8" s="1"/>
  <c r="S303" i="8"/>
  <c r="T303" i="8" s="1"/>
  <c r="W303" i="8" s="1"/>
  <c r="N507" i="8"/>
  <c r="U507" i="8" s="1"/>
  <c r="L507" i="8"/>
  <c r="K507" i="8"/>
  <c r="R507" i="8" s="1"/>
  <c r="A560" i="8"/>
  <c r="O507" i="8"/>
  <c r="V507" i="8" s="1"/>
  <c r="M294" i="8"/>
  <c r="P294" i="8" s="1"/>
  <c r="Q294" i="8"/>
  <c r="J369" i="8"/>
  <c r="F369" i="8"/>
  <c r="I369" i="8" s="1"/>
  <c r="S234" i="8"/>
  <c r="T234" i="8" s="1"/>
  <c r="W234" i="8" s="1"/>
  <c r="M326" i="8"/>
  <c r="P326" i="8" s="1"/>
  <c r="Q326" i="8"/>
  <c r="F328" i="8"/>
  <c r="I328" i="8" s="1"/>
  <c r="J328" i="8"/>
  <c r="F346" i="8"/>
  <c r="I346" i="8" s="1"/>
  <c r="J346" i="8"/>
  <c r="O448" i="8"/>
  <c r="V448" i="8" s="1"/>
  <c r="N448" i="8"/>
  <c r="U448" i="8" s="1"/>
  <c r="A501" i="8"/>
  <c r="K448" i="8"/>
  <c r="R448" i="8" s="1"/>
  <c r="L448" i="8"/>
  <c r="Q310" i="8"/>
  <c r="M310" i="8"/>
  <c r="P310" i="8" s="1"/>
  <c r="V376" i="8"/>
  <c r="O394" i="8"/>
  <c r="V394" i="8" s="1"/>
  <c r="N394" i="8"/>
  <c r="U394" i="8" s="1"/>
  <c r="L394" i="8"/>
  <c r="A447" i="8"/>
  <c r="K394" i="8"/>
  <c r="R394" i="8" s="1"/>
  <c r="Q342" i="8"/>
  <c r="M342" i="8"/>
  <c r="P342" i="8" s="1"/>
  <c r="J419" i="8"/>
  <c r="F419" i="8"/>
  <c r="I419" i="8" s="1"/>
  <c r="S271" i="8"/>
  <c r="T271" i="8" s="1"/>
  <c r="W271" i="8" s="1"/>
  <c r="S309" i="8"/>
  <c r="T309" i="8" s="1"/>
  <c r="W309" i="8" s="1"/>
  <c r="A535" i="8"/>
  <c r="A433" i="8"/>
  <c r="N380" i="8"/>
  <c r="U380" i="8" s="1"/>
  <c r="O380" i="8"/>
  <c r="V380" i="8" s="1"/>
  <c r="L380" i="8"/>
  <c r="K380" i="8"/>
  <c r="R380" i="8" s="1"/>
  <c r="F352" i="8"/>
  <c r="I352" i="8" s="1"/>
  <c r="J352" i="8"/>
  <c r="Q280" i="8"/>
  <c r="M280" i="8"/>
  <c r="P280" i="8" s="1"/>
  <c r="J325" i="8"/>
  <c r="F325" i="8"/>
  <c r="I325" i="8" s="1"/>
  <c r="N519" i="8"/>
  <c r="U519" i="8" s="1"/>
  <c r="L519" i="8"/>
  <c r="K519" i="8"/>
  <c r="R519" i="8" s="1"/>
  <c r="A572" i="8"/>
  <c r="O519" i="8"/>
  <c r="V519" i="8" s="1"/>
  <c r="M436" i="8"/>
  <c r="P436" i="8" s="1"/>
  <c r="Q436" i="8"/>
  <c r="F363" i="8"/>
  <c r="I363" i="8" s="1"/>
  <c r="J363" i="8"/>
  <c r="A446" i="8"/>
  <c r="L393" i="8"/>
  <c r="K393" i="8"/>
  <c r="R393" i="8" s="1"/>
  <c r="O393" i="8"/>
  <c r="V393" i="8" s="1"/>
  <c r="N393" i="8"/>
  <c r="U393" i="8" s="1"/>
  <c r="U376" i="8"/>
  <c r="S348" i="8"/>
  <c r="T348" i="8" s="1"/>
  <c r="W348" i="8" s="1"/>
  <c r="J489" i="8"/>
  <c r="F489" i="8"/>
  <c r="I489" i="8" s="1"/>
  <c r="S308" i="8"/>
  <c r="T308" i="8" s="1"/>
  <c r="W308" i="8" s="1"/>
  <c r="A457" i="8"/>
  <c r="N404" i="8"/>
  <c r="U404" i="8" s="1"/>
  <c r="K404" i="8"/>
  <c r="R404" i="8" s="1"/>
  <c r="O404" i="8"/>
  <c r="V404" i="8" s="1"/>
  <c r="L404" i="8"/>
  <c r="M344" i="8"/>
  <c r="P344" i="8" s="1"/>
  <c r="Q344" i="8"/>
  <c r="A464" i="8"/>
  <c r="O411" i="8"/>
  <c r="V411" i="8" s="1"/>
  <c r="N411" i="8"/>
  <c r="U411" i="8" s="1"/>
  <c r="L411" i="8"/>
  <c r="K411" i="8"/>
  <c r="R411" i="8" s="1"/>
  <c r="Q353" i="8"/>
  <c r="M353" i="8"/>
  <c r="P353" i="8" s="1"/>
  <c r="F341" i="8"/>
  <c r="I341" i="8" s="1"/>
  <c r="J341" i="8"/>
  <c r="S314" i="8"/>
  <c r="T314" i="8" s="1"/>
  <c r="W314" i="8" s="1"/>
  <c r="S225" i="8"/>
  <c r="T225" i="8" s="1"/>
  <c r="W225" i="8" s="1"/>
  <c r="S258" i="8"/>
  <c r="T258" i="8" s="1"/>
  <c r="W258" i="8" s="1"/>
  <c r="K429" i="8"/>
  <c r="J408" i="8"/>
  <c r="F408" i="8"/>
  <c r="I408" i="8" s="1"/>
  <c r="T300" i="8"/>
  <c r="W300" i="8" s="1"/>
  <c r="S300" i="8"/>
  <c r="A445" i="8"/>
  <c r="N392" i="8"/>
  <c r="U392" i="8" s="1"/>
  <c r="O392" i="8"/>
  <c r="V392" i="8" s="1"/>
  <c r="L392" i="8"/>
  <c r="K392" i="8"/>
  <c r="R392" i="8" s="1"/>
  <c r="J420" i="8"/>
  <c r="F420" i="8"/>
  <c r="I420" i="8" s="1"/>
  <c r="A465" i="8"/>
  <c r="L412" i="8"/>
  <c r="K412" i="8"/>
  <c r="R412" i="8" s="1"/>
  <c r="O412" i="8"/>
  <c r="V412" i="8" s="1"/>
  <c r="N412" i="8"/>
  <c r="U412" i="8" s="1"/>
  <c r="S279" i="8"/>
  <c r="T279" i="8" s="1"/>
  <c r="W279" i="8" s="1"/>
  <c r="S265" i="8"/>
  <c r="T265" i="8" s="1"/>
  <c r="W265" i="8" s="1"/>
  <c r="J388" i="8"/>
  <c r="F388" i="8"/>
  <c r="I388" i="8" s="1"/>
  <c r="A512" i="8"/>
  <c r="L459" i="8"/>
  <c r="K459" i="8"/>
  <c r="R459" i="8" s="1"/>
  <c r="O459" i="8"/>
  <c r="V459" i="8" s="1"/>
  <c r="N459" i="8"/>
  <c r="U459" i="8" s="1"/>
  <c r="S222" i="8"/>
  <c r="T222" i="8" s="1"/>
  <c r="W222" i="8" s="1"/>
  <c r="A469" i="8"/>
  <c r="O416" i="8"/>
  <c r="V416" i="8" s="1"/>
  <c r="N416" i="8"/>
  <c r="U416" i="8" s="1"/>
  <c r="K416" i="8"/>
  <c r="R416" i="8" s="1"/>
  <c r="L416" i="8"/>
  <c r="M306" i="8"/>
  <c r="P306" i="8" s="1"/>
  <c r="Q306" i="8"/>
  <c r="F466" i="8"/>
  <c r="I466" i="8" s="1"/>
  <c r="J466" i="8"/>
  <c r="O418" i="8"/>
  <c r="V418" i="8" s="1"/>
  <c r="K418" i="8"/>
  <c r="R418" i="8" s="1"/>
  <c r="N418" i="8"/>
  <c r="U418" i="8" s="1"/>
  <c r="A471" i="8"/>
  <c r="L418" i="8"/>
  <c r="F395" i="8"/>
  <c r="I395" i="8" s="1"/>
  <c r="J395" i="8"/>
  <c r="F351" i="8"/>
  <c r="I351" i="8" s="1"/>
  <c r="J351" i="8"/>
  <c r="O460" i="8"/>
  <c r="V460" i="8" s="1"/>
  <c r="N460" i="8"/>
  <c r="U460" i="8" s="1"/>
  <c r="L460" i="8"/>
  <c r="A513" i="8"/>
  <c r="K460" i="8"/>
  <c r="R460" i="8" s="1"/>
  <c r="M337" i="8"/>
  <c r="P337" i="8" s="1"/>
  <c r="Q337" i="8"/>
  <c r="F358" i="8"/>
  <c r="I358" i="8" s="1"/>
  <c r="J358" i="8"/>
  <c r="M288" i="8"/>
  <c r="P288" i="8" s="1"/>
  <c r="Q288" i="8"/>
  <c r="N438" i="8"/>
  <c r="U438" i="8" s="1"/>
  <c r="O438" i="8"/>
  <c r="V438" i="8" s="1"/>
  <c r="L438" i="8"/>
  <c r="K438" i="8"/>
  <c r="R438" i="8" s="1"/>
  <c r="A491" i="8"/>
  <c r="M332" i="8"/>
  <c r="P332" i="8" s="1"/>
  <c r="Q332" i="8"/>
  <c r="L429" i="8"/>
  <c r="F364" i="8"/>
  <c r="I364" i="8" s="1"/>
  <c r="J364" i="8"/>
  <c r="A439" i="8"/>
  <c r="N386" i="8"/>
  <c r="U386" i="8" s="1"/>
  <c r="O386" i="8"/>
  <c r="V386" i="8" s="1"/>
  <c r="L386" i="8"/>
  <c r="K386" i="8"/>
  <c r="R386" i="8" s="1"/>
  <c r="F339" i="8"/>
  <c r="I339" i="8" s="1"/>
  <c r="J339" i="8"/>
  <c r="O378" i="8"/>
  <c r="V378" i="8" s="1"/>
  <c r="N378" i="8"/>
  <c r="U378" i="8" s="1"/>
  <c r="A431" i="8"/>
  <c r="M299" i="8"/>
  <c r="P299" i="8" s="1"/>
  <c r="Q299" i="8"/>
  <c r="M356" i="8"/>
  <c r="P356" i="8" s="1"/>
  <c r="Q356" i="8"/>
  <c r="O455" i="8"/>
  <c r="V455" i="8" s="1"/>
  <c r="N455" i="8"/>
  <c r="U455" i="8" s="1"/>
  <c r="L455" i="8"/>
  <c r="A508" i="8"/>
  <c r="K455" i="8"/>
  <c r="R455" i="8" s="1"/>
  <c r="R372" i="8"/>
  <c r="M276" i="8"/>
  <c r="P276" i="8" s="1"/>
  <c r="Q276" i="8"/>
  <c r="A494" i="8"/>
  <c r="L441" i="8"/>
  <c r="K441" i="8"/>
  <c r="R441" i="8" s="1"/>
  <c r="O441" i="8"/>
  <c r="V441" i="8" s="1"/>
  <c r="N441" i="8"/>
  <c r="U441" i="8" s="1"/>
  <c r="S233" i="8"/>
  <c r="T233" i="8" s="1"/>
  <c r="W233" i="8" s="1"/>
  <c r="M287" i="8"/>
  <c r="P287" i="8" s="1"/>
  <c r="Q287" i="8"/>
  <c r="O372" i="8"/>
  <c r="J406" i="8"/>
  <c r="F406" i="8"/>
  <c r="I406" i="8" s="1"/>
  <c r="M368" i="8"/>
  <c r="P368" i="8" s="1"/>
  <c r="Q368" i="8"/>
  <c r="M376" i="8"/>
  <c r="Q376" i="8"/>
  <c r="O472" i="8"/>
  <c r="V472" i="8" s="1"/>
  <c r="A525" i="8"/>
  <c r="N472" i="8"/>
  <c r="U472" i="8" s="1"/>
  <c r="L472" i="8"/>
  <c r="K472" i="8"/>
  <c r="R472" i="8" s="1"/>
  <c r="Q324" i="8"/>
  <c r="M324" i="8"/>
  <c r="P324" i="8" s="1"/>
  <c r="S228" i="8"/>
  <c r="T228" i="8" s="1"/>
  <c r="W228" i="8" s="1"/>
  <c r="Q335" i="8"/>
  <c r="M335" i="8"/>
  <c r="P335" i="8" s="1"/>
  <c r="F415" i="8"/>
  <c r="I415" i="8" s="1"/>
  <c r="J415" i="8"/>
  <c r="O429" i="8"/>
  <c r="A470" i="8"/>
  <c r="N417" i="8"/>
  <c r="U417" i="8" s="1"/>
  <c r="L417" i="8"/>
  <c r="K417" i="8"/>
  <c r="R417" i="8" s="1"/>
  <c r="O417" i="8"/>
  <c r="V417" i="8" s="1"/>
  <c r="M350" i="8"/>
  <c r="P350" i="8" s="1"/>
  <c r="Q350" i="8"/>
  <c r="S285" i="8"/>
  <c r="T285" i="8" s="1"/>
  <c r="W285" i="8" s="1"/>
  <c r="S251" i="8"/>
  <c r="T251" i="8"/>
  <c r="W251" i="8" s="1"/>
  <c r="A435" i="8"/>
  <c r="N382" i="8"/>
  <c r="U382" i="8" s="1"/>
  <c r="L382" i="8"/>
  <c r="K382" i="8"/>
  <c r="R382" i="8" s="1"/>
  <c r="O382" i="8"/>
  <c r="V382" i="8" s="1"/>
  <c r="M293" i="8"/>
  <c r="P293" i="8" s="1"/>
  <c r="Q293" i="8"/>
  <c r="A476" i="8"/>
  <c r="K423" i="8"/>
  <c r="R423" i="8" s="1"/>
  <c r="O423" i="8"/>
  <c r="V423" i="8" s="1"/>
  <c r="N423" i="8"/>
  <c r="U423" i="8" s="1"/>
  <c r="L423" i="8"/>
  <c r="M318" i="8"/>
  <c r="P318" i="8" s="1"/>
  <c r="Q318" i="8"/>
  <c r="F327" i="8"/>
  <c r="I327" i="8" s="1"/>
  <c r="J327" i="8"/>
  <c r="Q316" i="8"/>
  <c r="M316" i="8"/>
  <c r="P316" i="8" s="1"/>
  <c r="S284" i="8"/>
  <c r="T284" i="8" s="1"/>
  <c r="W284" i="8" s="1"/>
  <c r="A453" i="8"/>
  <c r="L400" i="8"/>
  <c r="K400" i="8"/>
  <c r="R400" i="8" s="1"/>
  <c r="O400" i="8"/>
  <c r="V400" i="8" s="1"/>
  <c r="N400" i="8"/>
  <c r="U400" i="8" s="1"/>
  <c r="S301" i="8"/>
  <c r="T301" i="8" s="1"/>
  <c r="W301" i="8" s="1"/>
  <c r="K372" i="8"/>
  <c r="V372" i="8"/>
  <c r="M311" i="8"/>
  <c r="P311" i="8" s="1"/>
  <c r="Q311" i="8"/>
  <c r="S219" i="8"/>
  <c r="Q266" i="8"/>
  <c r="J389" i="8"/>
  <c r="F389" i="8"/>
  <c r="I389" i="8" s="1"/>
  <c r="J391" i="8"/>
  <c r="F391" i="8"/>
  <c r="I391" i="8" s="1"/>
  <c r="T360" i="8"/>
  <c r="W360" i="8" s="1"/>
  <c r="S360" i="8"/>
  <c r="S221" i="8"/>
  <c r="T221" i="8" s="1"/>
  <c r="W221" i="8" s="1"/>
  <c r="A458" i="8"/>
  <c r="O405" i="8"/>
  <c r="V405" i="8" s="1"/>
  <c r="N405" i="8"/>
  <c r="U405" i="8" s="1"/>
  <c r="L405" i="8"/>
  <c r="K405" i="8"/>
  <c r="R405" i="8" s="1"/>
  <c r="F385" i="8"/>
  <c r="I385" i="8" s="1"/>
  <c r="J385" i="8"/>
  <c r="F454" i="8"/>
  <c r="I454" i="8" s="1"/>
  <c r="J454" i="8"/>
  <c r="M361" i="8"/>
  <c r="P361" i="8" s="1"/>
  <c r="Q361" i="8"/>
  <c r="F329" i="8"/>
  <c r="I329" i="8" s="1"/>
  <c r="J329" i="8"/>
  <c r="S289" i="8"/>
  <c r="T289" i="8" s="1"/>
  <c r="W289" i="8" s="1"/>
  <c r="O467" i="8"/>
  <c r="V467" i="8" s="1"/>
  <c r="A520" i="8"/>
  <c r="N467" i="8"/>
  <c r="U467" i="8" s="1"/>
  <c r="L467" i="8"/>
  <c r="K467" i="8"/>
  <c r="R467" i="8" s="1"/>
  <c r="Q354" i="8"/>
  <c r="M354" i="8"/>
  <c r="P354" i="8" s="1"/>
  <c r="S213" i="8"/>
  <c r="M304" i="8"/>
  <c r="P304" i="8" s="1"/>
  <c r="Q304" i="8"/>
  <c r="F334" i="8"/>
  <c r="I334" i="8" s="1"/>
  <c r="J334" i="8"/>
  <c r="J403" i="8"/>
  <c r="F403" i="8"/>
  <c r="I403" i="8" s="1"/>
  <c r="M362" i="8"/>
  <c r="P362" i="8" s="1"/>
  <c r="Q362" i="8"/>
  <c r="F319" i="8"/>
  <c r="S296" i="8"/>
  <c r="T296" i="8"/>
  <c r="W296" i="8" s="1"/>
  <c r="M312" i="8"/>
  <c r="P312" i="8" s="1"/>
  <c r="Q312" i="8"/>
  <c r="Q292" i="8"/>
  <c r="M292" i="8"/>
  <c r="P292" i="8" s="1"/>
  <c r="M401" i="8"/>
  <c r="P401" i="8" s="1"/>
  <c r="Q401" i="8"/>
  <c r="J390" i="8"/>
  <c r="F390" i="8"/>
  <c r="I390" i="8" s="1"/>
  <c r="P323" i="8"/>
  <c r="S282" i="8"/>
  <c r="T282" i="8" s="1"/>
  <c r="W282" i="8" s="1"/>
  <c r="J409" i="8"/>
  <c r="F409" i="8"/>
  <c r="I409" i="8" s="1"/>
  <c r="A497" i="8"/>
  <c r="N444" i="8"/>
  <c r="U444" i="8" s="1"/>
  <c r="O444" i="8"/>
  <c r="V444" i="8" s="1"/>
  <c r="L444" i="8"/>
  <c r="K444" i="8"/>
  <c r="R444" i="8" s="1"/>
  <c r="S246" i="8"/>
  <c r="T246" i="8" s="1"/>
  <c r="W246" i="8" s="1"/>
  <c r="S283" i="8"/>
  <c r="T283" i="8" s="1"/>
  <c r="W283" i="8" s="1"/>
  <c r="M349" i="8"/>
  <c r="P349" i="8" s="1"/>
  <c r="Q349" i="8"/>
  <c r="S240" i="8"/>
  <c r="T240" i="8"/>
  <c r="W240" i="8" s="1"/>
  <c r="J397" i="8"/>
  <c r="F397" i="8"/>
  <c r="I397" i="8" s="1"/>
  <c r="J414" i="8"/>
  <c r="F414" i="8"/>
  <c r="I414" i="8" s="1"/>
  <c r="S252" i="8"/>
  <c r="T252" i="8" s="1"/>
  <c r="W252" i="8" s="1"/>
  <c r="O443" i="8"/>
  <c r="V443" i="8" s="1"/>
  <c r="L443" i="8"/>
  <c r="A496" i="8"/>
  <c r="K443" i="8"/>
  <c r="R443" i="8" s="1"/>
  <c r="N443" i="8"/>
  <c r="U443" i="8" s="1"/>
  <c r="O449" i="8"/>
  <c r="V449" i="8" s="1"/>
  <c r="A502" i="8"/>
  <c r="L449" i="8"/>
  <c r="N449" i="8"/>
  <c r="U449" i="8" s="1"/>
  <c r="K449" i="8"/>
  <c r="R449" i="8" s="1"/>
  <c r="F333" i="8"/>
  <c r="I333" i="8" s="1"/>
  <c r="J333" i="8"/>
  <c r="S302" i="8"/>
  <c r="T302" i="8" s="1"/>
  <c r="W302" i="8" s="1"/>
  <c r="Q278" i="8"/>
  <c r="M278" i="8"/>
  <c r="P278" i="8" s="1"/>
  <c r="N456" i="8"/>
  <c r="U456" i="8" s="1"/>
  <c r="L456" i="8"/>
  <c r="A509" i="8"/>
  <c r="O456" i="8"/>
  <c r="V456" i="8" s="1"/>
  <c r="K456" i="8"/>
  <c r="R456" i="8" s="1"/>
  <c r="F347" i="8"/>
  <c r="I347" i="8" s="1"/>
  <c r="J347" i="8"/>
  <c r="N325" i="8"/>
  <c r="S227" i="8"/>
  <c r="T227" i="8" s="1"/>
  <c r="W227" i="8" s="1"/>
  <c r="F402" i="8"/>
  <c r="I402" i="8" s="1"/>
  <c r="J402" i="8"/>
  <c r="Q355" i="8"/>
  <c r="M355" i="8"/>
  <c r="P355" i="8" s="1"/>
  <c r="M317" i="8"/>
  <c r="P317" i="8" s="1"/>
  <c r="Q317" i="8"/>
  <c r="S223" i="8"/>
  <c r="T223" i="8"/>
  <c r="W223" i="8" s="1"/>
  <c r="O442" i="8"/>
  <c r="V442" i="8" s="1"/>
  <c r="N442" i="8"/>
  <c r="U442" i="8" s="1"/>
  <c r="L442" i="8"/>
  <c r="K442" i="8"/>
  <c r="R442" i="8" s="1"/>
  <c r="A495" i="8"/>
  <c r="F371" i="8"/>
  <c r="I371" i="8" s="1"/>
  <c r="J371" i="8"/>
  <c r="Q272" i="8"/>
  <c r="M272" i="8"/>
  <c r="F379" i="8"/>
  <c r="I379" i="8" s="1"/>
  <c r="J379" i="8"/>
  <c r="F370" i="8"/>
  <c r="I370" i="8" s="1"/>
  <c r="J370" i="8"/>
  <c r="A521" i="8"/>
  <c r="N468" i="8"/>
  <c r="U468" i="8" s="1"/>
  <c r="O468" i="8"/>
  <c r="V468" i="8" s="1"/>
  <c r="L468" i="8"/>
  <c r="K468" i="8"/>
  <c r="R468" i="8" s="1"/>
  <c r="M286" i="8"/>
  <c r="P286" i="8" s="1"/>
  <c r="Q286" i="8"/>
  <c r="S241" i="8"/>
  <c r="T241" i="8" s="1"/>
  <c r="W241" i="8" s="1"/>
  <c r="R376" i="8"/>
  <c r="J357" i="8"/>
  <c r="F357" i="8"/>
  <c r="I357" i="8" s="1"/>
  <c r="J331" i="8"/>
  <c r="F331" i="8"/>
  <c r="I331" i="8" s="1"/>
  <c r="M338" i="8"/>
  <c r="P338" i="8" s="1"/>
  <c r="Q338" i="8"/>
  <c r="S291" i="8"/>
  <c r="T291" i="8"/>
  <c r="W291" i="8" s="1"/>
  <c r="P219" i="8"/>
  <c r="P266" i="8" s="1"/>
  <c r="M266" i="8"/>
  <c r="S245" i="8"/>
  <c r="T245" i="8" s="1"/>
  <c r="W245" i="8" s="1"/>
  <c r="Q366" i="8"/>
  <c r="M366" i="8"/>
  <c r="P366" i="8" s="1"/>
  <c r="O424" i="8"/>
  <c r="V424" i="8" s="1"/>
  <c r="A477" i="8"/>
  <c r="N424" i="8"/>
  <c r="U424" i="8" s="1"/>
  <c r="L424" i="8"/>
  <c r="K424" i="8"/>
  <c r="R424" i="8" s="1"/>
  <c r="S264" i="8"/>
  <c r="T264" i="8" s="1"/>
  <c r="W264" i="8" s="1"/>
  <c r="A440" i="8"/>
  <c r="K387" i="8"/>
  <c r="R387" i="8" s="1"/>
  <c r="O387" i="8"/>
  <c r="V387" i="8" s="1"/>
  <c r="N387" i="8"/>
  <c r="U387" i="8" s="1"/>
  <c r="L387" i="8"/>
  <c r="A451" i="8"/>
  <c r="N398" i="8"/>
  <c r="U398" i="8" s="1"/>
  <c r="L398" i="8"/>
  <c r="K398" i="8"/>
  <c r="R398" i="8" s="1"/>
  <c r="O398" i="8"/>
  <c r="V398" i="8" s="1"/>
  <c r="S257" i="8"/>
  <c r="T257" i="8" s="1"/>
  <c r="W257" i="8" s="1"/>
  <c r="S297" i="8"/>
  <c r="T297" i="8"/>
  <c r="W297" i="8" s="1"/>
  <c r="M281" i="8"/>
  <c r="P281" i="8" s="1"/>
  <c r="Q281" i="8"/>
  <c r="F421" i="8"/>
  <c r="I421" i="8" s="1"/>
  <c r="J421" i="8"/>
  <c r="S383" i="8"/>
  <c r="T383" i="8" s="1"/>
  <c r="W383" i="8" s="1"/>
  <c r="J319" i="8"/>
  <c r="I372" i="8" l="1"/>
  <c r="S266" i="8"/>
  <c r="Q319" i="8"/>
  <c r="S332" i="8"/>
  <c r="T332" i="8"/>
  <c r="W332" i="8" s="1"/>
  <c r="Q414" i="8"/>
  <c r="M414" i="8"/>
  <c r="P414" i="8" s="1"/>
  <c r="J387" i="8"/>
  <c r="F387" i="8"/>
  <c r="I387" i="8" s="1"/>
  <c r="S366" i="8"/>
  <c r="T366" i="8" s="1"/>
  <c r="W366" i="8" s="1"/>
  <c r="M357" i="8"/>
  <c r="P357" i="8" s="1"/>
  <c r="Q357" i="8"/>
  <c r="A574" i="8"/>
  <c r="O521" i="8"/>
  <c r="V521" i="8" s="1"/>
  <c r="N521" i="8"/>
  <c r="U521" i="8" s="1"/>
  <c r="L521" i="8"/>
  <c r="K521" i="8"/>
  <c r="R521" i="8" s="1"/>
  <c r="J456" i="8"/>
  <c r="F456" i="8"/>
  <c r="I456" i="8" s="1"/>
  <c r="A555" i="8"/>
  <c r="O502" i="8"/>
  <c r="V502" i="8" s="1"/>
  <c r="N502" i="8"/>
  <c r="U502" i="8" s="1"/>
  <c r="L502" i="8"/>
  <c r="K502" i="8"/>
  <c r="R502" i="8" s="1"/>
  <c r="Q390" i="8"/>
  <c r="M390" i="8"/>
  <c r="P390" i="8" s="1"/>
  <c r="Q391" i="8"/>
  <c r="M391" i="8"/>
  <c r="P391" i="8" s="1"/>
  <c r="J382" i="8"/>
  <c r="F382" i="8"/>
  <c r="I382" i="8" s="1"/>
  <c r="J417" i="8"/>
  <c r="F417" i="8"/>
  <c r="I417" i="8" s="1"/>
  <c r="S368" i="8"/>
  <c r="T368" i="8" s="1"/>
  <c r="W368" i="8" s="1"/>
  <c r="S356" i="8"/>
  <c r="T356" i="8" s="1"/>
  <c r="W356" i="8" s="1"/>
  <c r="J386" i="8"/>
  <c r="F386" i="8"/>
  <c r="I386" i="8" s="1"/>
  <c r="A524" i="8"/>
  <c r="L471" i="8"/>
  <c r="K471" i="8"/>
  <c r="R471" i="8" s="1"/>
  <c r="O471" i="8"/>
  <c r="V471" i="8" s="1"/>
  <c r="N471" i="8"/>
  <c r="U471" i="8" s="1"/>
  <c r="Q408" i="8"/>
  <c r="M408" i="8"/>
  <c r="P408" i="8" s="1"/>
  <c r="S353" i="8"/>
  <c r="T353" i="8" s="1"/>
  <c r="W353" i="8" s="1"/>
  <c r="A625" i="8"/>
  <c r="O572" i="8"/>
  <c r="V572" i="8" s="1"/>
  <c r="N572" i="8"/>
  <c r="U572" i="8" s="1"/>
  <c r="L572" i="8"/>
  <c r="K572" i="8"/>
  <c r="R572" i="8" s="1"/>
  <c r="A613" i="8"/>
  <c r="K560" i="8"/>
  <c r="R560" i="8" s="1"/>
  <c r="O560" i="8"/>
  <c r="V560" i="8" s="1"/>
  <c r="N560" i="8"/>
  <c r="U560" i="8" s="1"/>
  <c r="L560" i="8"/>
  <c r="K434" i="8"/>
  <c r="R434" i="8" s="1"/>
  <c r="N434" i="8"/>
  <c r="U434" i="8" s="1"/>
  <c r="L434" i="8"/>
  <c r="A487" i="8"/>
  <c r="O434" i="8"/>
  <c r="V434" i="8" s="1"/>
  <c r="S275" i="8"/>
  <c r="T275" i="8" s="1"/>
  <c r="W275" i="8" s="1"/>
  <c r="A580" i="8"/>
  <c r="O527" i="8"/>
  <c r="V527" i="8" s="1"/>
  <c r="N527" i="8"/>
  <c r="U527" i="8" s="1"/>
  <c r="L527" i="8"/>
  <c r="K527" i="8"/>
  <c r="R527" i="8" s="1"/>
  <c r="Q370" i="8"/>
  <c r="M370" i="8"/>
  <c r="P370" i="8" s="1"/>
  <c r="Q397" i="8"/>
  <c r="M397" i="8"/>
  <c r="P397" i="8" s="1"/>
  <c r="S401" i="8"/>
  <c r="T401" i="8" s="1"/>
  <c r="W401" i="8" s="1"/>
  <c r="Q403" i="8"/>
  <c r="M403" i="8"/>
  <c r="P403" i="8" s="1"/>
  <c r="O520" i="8"/>
  <c r="V520" i="8" s="1"/>
  <c r="N520" i="8"/>
  <c r="U520" i="8" s="1"/>
  <c r="L520" i="8"/>
  <c r="A573" i="8"/>
  <c r="K520" i="8"/>
  <c r="R520" i="8" s="1"/>
  <c r="J405" i="8"/>
  <c r="F405" i="8"/>
  <c r="I405" i="8" s="1"/>
  <c r="S318" i="8"/>
  <c r="T318" i="8" s="1"/>
  <c r="W318" i="8" s="1"/>
  <c r="A544" i="8"/>
  <c r="N491" i="8"/>
  <c r="U491" i="8" s="1"/>
  <c r="O491" i="8"/>
  <c r="V491" i="8" s="1"/>
  <c r="L491" i="8"/>
  <c r="K491" i="8"/>
  <c r="R491" i="8" s="1"/>
  <c r="M388" i="8"/>
  <c r="P388" i="8" s="1"/>
  <c r="Q388" i="8"/>
  <c r="Q420" i="8"/>
  <c r="M420" i="8"/>
  <c r="P420" i="8" s="1"/>
  <c r="R429" i="8"/>
  <c r="V425" i="8"/>
  <c r="Q328" i="8"/>
  <c r="M328" i="8"/>
  <c r="P328" i="8" s="1"/>
  <c r="F507" i="8"/>
  <c r="I507" i="8" s="1"/>
  <c r="J507" i="8"/>
  <c r="M345" i="8"/>
  <c r="P345" i="8" s="1"/>
  <c r="Q345" i="8"/>
  <c r="A505" i="8"/>
  <c r="K452" i="8"/>
  <c r="R452" i="8" s="1"/>
  <c r="N452" i="8"/>
  <c r="U452" i="8" s="1"/>
  <c r="L452" i="8"/>
  <c r="O452" i="8"/>
  <c r="V452" i="8" s="1"/>
  <c r="Q340" i="8"/>
  <c r="M340" i="8"/>
  <c r="P340" i="8" s="1"/>
  <c r="J461" i="8"/>
  <c r="F461" i="8"/>
  <c r="I461" i="8" s="1"/>
  <c r="T323" i="8"/>
  <c r="A556" i="8"/>
  <c r="O503" i="8"/>
  <c r="V503" i="8" s="1"/>
  <c r="L503" i="8"/>
  <c r="K503" i="8"/>
  <c r="R503" i="8" s="1"/>
  <c r="N503" i="8"/>
  <c r="U503" i="8" s="1"/>
  <c r="J468" i="8"/>
  <c r="F468" i="8"/>
  <c r="I468" i="8" s="1"/>
  <c r="U425" i="8"/>
  <c r="N495" i="8"/>
  <c r="U495" i="8" s="1"/>
  <c r="L495" i="8"/>
  <c r="K495" i="8"/>
  <c r="R495" i="8" s="1"/>
  <c r="O495" i="8"/>
  <c r="V495" i="8" s="1"/>
  <c r="A548" i="8"/>
  <c r="J416" i="8"/>
  <c r="F416" i="8"/>
  <c r="I416" i="8" s="1"/>
  <c r="S367" i="8"/>
  <c r="T367" i="8" s="1"/>
  <c r="W367" i="8" s="1"/>
  <c r="J438" i="8"/>
  <c r="F438" i="8"/>
  <c r="I438" i="8" s="1"/>
  <c r="S278" i="8"/>
  <c r="T278" i="8"/>
  <c r="W278" i="8" s="1"/>
  <c r="F400" i="8"/>
  <c r="I400" i="8" s="1"/>
  <c r="J400" i="8"/>
  <c r="M406" i="8"/>
  <c r="P406" i="8" s="1"/>
  <c r="Q406" i="8"/>
  <c r="S276" i="8"/>
  <c r="T276" i="8"/>
  <c r="W276" i="8" s="1"/>
  <c r="F460" i="8"/>
  <c r="I460" i="8" s="1"/>
  <c r="J460" i="8"/>
  <c r="A522" i="8"/>
  <c r="O469" i="8"/>
  <c r="V469" i="8" s="1"/>
  <c r="N469" i="8"/>
  <c r="U469" i="8" s="1"/>
  <c r="K469" i="8"/>
  <c r="R469" i="8" s="1"/>
  <c r="L469" i="8"/>
  <c r="J392" i="8"/>
  <c r="F392" i="8"/>
  <c r="I392" i="8" s="1"/>
  <c r="S326" i="8"/>
  <c r="T326" i="8" s="1"/>
  <c r="W326" i="8" s="1"/>
  <c r="J462" i="8"/>
  <c r="F462" i="8"/>
  <c r="I462" i="8" s="1"/>
  <c r="M377" i="8"/>
  <c r="P377" i="8" s="1"/>
  <c r="Q377" i="8"/>
  <c r="Q359" i="8"/>
  <c r="M359" i="8"/>
  <c r="P359" i="8" s="1"/>
  <c r="O475" i="8"/>
  <c r="V475" i="8" s="1"/>
  <c r="N475" i="8"/>
  <c r="U475" i="8" s="1"/>
  <c r="L475" i="8"/>
  <c r="K475" i="8"/>
  <c r="R475" i="8" s="1"/>
  <c r="A528" i="8"/>
  <c r="M407" i="8"/>
  <c r="P407" i="8" s="1"/>
  <c r="Q407" i="8"/>
  <c r="F519" i="8"/>
  <c r="I519" i="8" s="1"/>
  <c r="J519" i="8"/>
  <c r="Q385" i="8"/>
  <c r="M385" i="8"/>
  <c r="P385" i="8" s="1"/>
  <c r="M327" i="8"/>
  <c r="P327" i="8" s="1"/>
  <c r="Q327" i="8"/>
  <c r="F380" i="8"/>
  <c r="I380" i="8" s="1"/>
  <c r="J380" i="8"/>
  <c r="Q365" i="8"/>
  <c r="M365" i="8"/>
  <c r="P365" i="8" s="1"/>
  <c r="F442" i="8"/>
  <c r="I442" i="8" s="1"/>
  <c r="J442" i="8"/>
  <c r="F411" i="8"/>
  <c r="I411" i="8" s="1"/>
  <c r="J411" i="8"/>
  <c r="F398" i="8"/>
  <c r="I398" i="8" s="1"/>
  <c r="J398" i="8"/>
  <c r="S349" i="8"/>
  <c r="T349" i="8"/>
  <c r="W349" i="8" s="1"/>
  <c r="A550" i="8"/>
  <c r="O497" i="8"/>
  <c r="V497" i="8" s="1"/>
  <c r="N497" i="8"/>
  <c r="U497" i="8" s="1"/>
  <c r="L497" i="8"/>
  <c r="K497" i="8"/>
  <c r="R497" i="8" s="1"/>
  <c r="S292" i="8"/>
  <c r="T292" i="8" s="1"/>
  <c r="W292" i="8" s="1"/>
  <c r="S304" i="8"/>
  <c r="T304" i="8" s="1"/>
  <c r="W304" i="8" s="1"/>
  <c r="L435" i="8"/>
  <c r="K435" i="8"/>
  <c r="R435" i="8" s="1"/>
  <c r="A488" i="8"/>
  <c r="N435" i="8"/>
  <c r="U435" i="8" s="1"/>
  <c r="O435" i="8"/>
  <c r="V435" i="8" s="1"/>
  <c r="A523" i="8"/>
  <c r="K470" i="8"/>
  <c r="R470" i="8" s="1"/>
  <c r="O470" i="8"/>
  <c r="V470" i="8" s="1"/>
  <c r="N470" i="8"/>
  <c r="U470" i="8" s="1"/>
  <c r="L470" i="8"/>
  <c r="F472" i="8"/>
  <c r="I472" i="8" s="1"/>
  <c r="J472" i="8"/>
  <c r="A484" i="8"/>
  <c r="A486" i="8"/>
  <c r="O433" i="8"/>
  <c r="V433" i="8" s="1"/>
  <c r="N433" i="8"/>
  <c r="U433" i="8" s="1"/>
  <c r="K433" i="8"/>
  <c r="R433" i="8" s="1"/>
  <c r="L433" i="8"/>
  <c r="M419" i="8"/>
  <c r="P419" i="8" s="1"/>
  <c r="Q419" i="8"/>
  <c r="S310" i="8"/>
  <c r="T310" i="8" s="1"/>
  <c r="W310" i="8" s="1"/>
  <c r="A579" i="8"/>
  <c r="O526" i="8"/>
  <c r="V526" i="8" s="1"/>
  <c r="N526" i="8"/>
  <c r="U526" i="8" s="1"/>
  <c r="K526" i="8"/>
  <c r="R526" i="8" s="1"/>
  <c r="L526" i="8"/>
  <c r="S336" i="8"/>
  <c r="T336" i="8" s="1"/>
  <c r="W336" i="8" s="1"/>
  <c r="F372" i="8"/>
  <c r="Q379" i="8"/>
  <c r="M379" i="8"/>
  <c r="P379" i="8" s="1"/>
  <c r="J424" i="8"/>
  <c r="F424" i="8"/>
  <c r="I424" i="8" s="1"/>
  <c r="V429" i="8"/>
  <c r="S287" i="8"/>
  <c r="T287" i="8" s="1"/>
  <c r="W287" i="8" s="1"/>
  <c r="K378" i="8"/>
  <c r="A492" i="8"/>
  <c r="L439" i="8"/>
  <c r="K439" i="8"/>
  <c r="R439" i="8" s="1"/>
  <c r="O439" i="8"/>
  <c r="V439" i="8" s="1"/>
  <c r="N439" i="8"/>
  <c r="U439" i="8" s="1"/>
  <c r="Q466" i="8"/>
  <c r="M466" i="8"/>
  <c r="P466" i="8" s="1"/>
  <c r="A499" i="8"/>
  <c r="K446" i="8"/>
  <c r="R446" i="8" s="1"/>
  <c r="O446" i="8"/>
  <c r="V446" i="8" s="1"/>
  <c r="L446" i="8"/>
  <c r="N446" i="8"/>
  <c r="U446" i="8" s="1"/>
  <c r="K482" i="8"/>
  <c r="J473" i="8"/>
  <c r="F473" i="8"/>
  <c r="I473" i="8" s="1"/>
  <c r="S305" i="8"/>
  <c r="T305" i="8" s="1"/>
  <c r="W305" i="8" s="1"/>
  <c r="F430" i="8"/>
  <c r="I430" i="8" s="1"/>
  <c r="J430" i="8"/>
  <c r="F410" i="8"/>
  <c r="I410" i="8" s="1"/>
  <c r="J410" i="8"/>
  <c r="J467" i="8"/>
  <c r="F467" i="8"/>
  <c r="I467" i="8" s="1"/>
  <c r="S316" i="8"/>
  <c r="T316" i="8" s="1"/>
  <c r="W316" i="8" s="1"/>
  <c r="S335" i="8"/>
  <c r="T335" i="8" s="1"/>
  <c r="W335" i="8" s="1"/>
  <c r="M339" i="8"/>
  <c r="P339" i="8" s="1"/>
  <c r="Q339" i="8"/>
  <c r="J422" i="8"/>
  <c r="F422" i="8"/>
  <c r="I422" i="8" s="1"/>
  <c r="S337" i="8"/>
  <c r="T337" i="8" s="1"/>
  <c r="W337" i="8" s="1"/>
  <c r="A518" i="8"/>
  <c r="L465" i="8"/>
  <c r="K465" i="8"/>
  <c r="R465" i="8" s="1"/>
  <c r="O465" i="8"/>
  <c r="V465" i="8" s="1"/>
  <c r="N465" i="8"/>
  <c r="U465" i="8" s="1"/>
  <c r="N425" i="8"/>
  <c r="J418" i="8"/>
  <c r="F418" i="8"/>
  <c r="I418" i="8" s="1"/>
  <c r="O514" i="8"/>
  <c r="V514" i="8" s="1"/>
  <c r="N514" i="8"/>
  <c r="U514" i="8" s="1"/>
  <c r="K514" i="8"/>
  <c r="R514" i="8" s="1"/>
  <c r="L514" i="8"/>
  <c r="A567" i="8"/>
  <c r="N483" i="8"/>
  <c r="U483" i="8" s="1"/>
  <c r="L483" i="8"/>
  <c r="O483" i="8"/>
  <c r="V483" i="8" s="1"/>
  <c r="A536" i="8"/>
  <c r="K483" i="8"/>
  <c r="R483" i="8" s="1"/>
  <c r="J443" i="8"/>
  <c r="F443" i="8"/>
  <c r="I443" i="8" s="1"/>
  <c r="P272" i="8"/>
  <c r="P319" i="8" s="1"/>
  <c r="M319" i="8"/>
  <c r="S272" i="8"/>
  <c r="T272" i="8" s="1"/>
  <c r="Q347" i="8"/>
  <c r="M347" i="8"/>
  <c r="P347" i="8" s="1"/>
  <c r="M333" i="8"/>
  <c r="P333" i="8" s="1"/>
  <c r="Q333" i="8"/>
  <c r="Q409" i="8"/>
  <c r="M409" i="8"/>
  <c r="P409" i="8" s="1"/>
  <c r="A511" i="8"/>
  <c r="K458" i="8"/>
  <c r="R458" i="8" s="1"/>
  <c r="O458" i="8"/>
  <c r="V458" i="8" s="1"/>
  <c r="N458" i="8"/>
  <c r="U458" i="8" s="1"/>
  <c r="L458" i="8"/>
  <c r="T219" i="8"/>
  <c r="A506" i="8"/>
  <c r="L453" i="8"/>
  <c r="K453" i="8"/>
  <c r="R453" i="8" s="1"/>
  <c r="O453" i="8"/>
  <c r="V453" i="8" s="1"/>
  <c r="N453" i="8"/>
  <c r="U453" i="8" s="1"/>
  <c r="J423" i="8"/>
  <c r="F423" i="8"/>
  <c r="I423" i="8" s="1"/>
  <c r="J455" i="8"/>
  <c r="F455" i="8"/>
  <c r="I455" i="8" s="1"/>
  <c r="Q364" i="8"/>
  <c r="M364" i="8"/>
  <c r="P364" i="8" s="1"/>
  <c r="A517" i="8"/>
  <c r="K464" i="8"/>
  <c r="R464" i="8" s="1"/>
  <c r="O464" i="8"/>
  <c r="V464" i="8" s="1"/>
  <c r="N464" i="8"/>
  <c r="U464" i="8" s="1"/>
  <c r="L464" i="8"/>
  <c r="M363" i="8"/>
  <c r="P363" i="8" s="1"/>
  <c r="Q363" i="8"/>
  <c r="M325" i="8"/>
  <c r="Q325" i="8"/>
  <c r="J372" i="8"/>
  <c r="A588" i="8"/>
  <c r="T342" i="8"/>
  <c r="W342" i="8" s="1"/>
  <c r="S342" i="8"/>
  <c r="J542" i="8"/>
  <c r="F542" i="8"/>
  <c r="I542" i="8" s="1"/>
  <c r="Q396" i="8"/>
  <c r="M396" i="8"/>
  <c r="P396" i="8" s="1"/>
  <c r="O437" i="8"/>
  <c r="V437" i="8" s="1"/>
  <c r="A490" i="8"/>
  <c r="L437" i="8"/>
  <c r="N437" i="8"/>
  <c r="U437" i="8" s="1"/>
  <c r="K437" i="8"/>
  <c r="R437" i="8" s="1"/>
  <c r="A538" i="8"/>
  <c r="O485" i="8"/>
  <c r="V485" i="8" s="1"/>
  <c r="K485" i="8"/>
  <c r="R485" i="8" s="1"/>
  <c r="N485" i="8"/>
  <c r="U485" i="8" s="1"/>
  <c r="L485" i="8"/>
  <c r="S274" i="8"/>
  <c r="T274" i="8"/>
  <c r="W274" i="8" s="1"/>
  <c r="Q429" i="8"/>
  <c r="M429" i="8"/>
  <c r="P376" i="8"/>
  <c r="L512" i="8"/>
  <c r="K512" i="8"/>
  <c r="R512" i="8" s="1"/>
  <c r="A565" i="8"/>
  <c r="N512" i="8"/>
  <c r="U512" i="8" s="1"/>
  <c r="O512" i="8"/>
  <c r="V512" i="8" s="1"/>
  <c r="I429" i="8"/>
  <c r="J444" i="8"/>
  <c r="F444" i="8"/>
  <c r="I444" i="8" s="1"/>
  <c r="Q334" i="8"/>
  <c r="M334" i="8"/>
  <c r="P334" i="8" s="1"/>
  <c r="N513" i="8"/>
  <c r="U513" i="8" s="1"/>
  <c r="L513" i="8"/>
  <c r="K513" i="8"/>
  <c r="R513" i="8" s="1"/>
  <c r="O513" i="8"/>
  <c r="V513" i="8" s="1"/>
  <c r="A566" i="8"/>
  <c r="J432" i="8"/>
  <c r="F432" i="8"/>
  <c r="I432" i="8" s="1"/>
  <c r="S286" i="8"/>
  <c r="T286" i="8" s="1"/>
  <c r="W286" i="8" s="1"/>
  <c r="U325" i="8"/>
  <c r="U372" i="8" s="1"/>
  <c r="N372" i="8"/>
  <c r="A549" i="8"/>
  <c r="O496" i="8"/>
  <c r="V496" i="8" s="1"/>
  <c r="N496" i="8"/>
  <c r="U496" i="8" s="1"/>
  <c r="K496" i="8"/>
  <c r="R496" i="8" s="1"/>
  <c r="L496" i="8"/>
  <c r="S312" i="8"/>
  <c r="T312" i="8" s="1"/>
  <c r="W312" i="8" s="1"/>
  <c r="M329" i="8"/>
  <c r="P329" i="8" s="1"/>
  <c r="Q329" i="8"/>
  <c r="Q421" i="8"/>
  <c r="M421" i="8"/>
  <c r="P421" i="8" s="1"/>
  <c r="S338" i="8"/>
  <c r="T338" i="8" s="1"/>
  <c r="W338" i="8" s="1"/>
  <c r="M371" i="8"/>
  <c r="P371" i="8" s="1"/>
  <c r="Q371" i="8"/>
  <c r="S317" i="8"/>
  <c r="T317" i="8" s="1"/>
  <c r="W317" i="8" s="1"/>
  <c r="S361" i="8"/>
  <c r="T361" i="8" s="1"/>
  <c r="W361" i="8" s="1"/>
  <c r="S311" i="8"/>
  <c r="T311" i="8" s="1"/>
  <c r="W311" i="8" s="1"/>
  <c r="Q415" i="8"/>
  <c r="M415" i="8"/>
  <c r="P415" i="8" s="1"/>
  <c r="N525" i="8"/>
  <c r="U525" i="8" s="1"/>
  <c r="L525" i="8"/>
  <c r="A578" i="8"/>
  <c r="K525" i="8"/>
  <c r="R525" i="8" s="1"/>
  <c r="O525" i="8"/>
  <c r="V525" i="8" s="1"/>
  <c r="S288" i="8"/>
  <c r="T288" i="8" s="1"/>
  <c r="W288" i="8" s="1"/>
  <c r="M351" i="8"/>
  <c r="P351" i="8" s="1"/>
  <c r="Q351" i="8"/>
  <c r="S306" i="8"/>
  <c r="T306" i="8" s="1"/>
  <c r="W306" i="8" s="1"/>
  <c r="A498" i="8"/>
  <c r="O445" i="8"/>
  <c r="V445" i="8" s="1"/>
  <c r="N445" i="8"/>
  <c r="U445" i="8" s="1"/>
  <c r="L445" i="8"/>
  <c r="K445" i="8"/>
  <c r="R445" i="8" s="1"/>
  <c r="T344" i="8"/>
  <c r="W344" i="8" s="1"/>
  <c r="S344" i="8"/>
  <c r="Q489" i="8"/>
  <c r="M489" i="8"/>
  <c r="P489" i="8" s="1"/>
  <c r="N482" i="8"/>
  <c r="F448" i="8"/>
  <c r="I448" i="8" s="1"/>
  <c r="J448" i="8"/>
  <c r="A568" i="8"/>
  <c r="O515" i="8"/>
  <c r="V515" i="8" s="1"/>
  <c r="N515" i="8"/>
  <c r="U515" i="8" s="1"/>
  <c r="L515" i="8"/>
  <c r="K515" i="8"/>
  <c r="R515" i="8" s="1"/>
  <c r="A516" i="8"/>
  <c r="O463" i="8"/>
  <c r="V463" i="8" s="1"/>
  <c r="N463" i="8"/>
  <c r="U463" i="8" s="1"/>
  <c r="L463" i="8"/>
  <c r="K463" i="8"/>
  <c r="R463" i="8" s="1"/>
  <c r="M331" i="8"/>
  <c r="P331" i="8" s="1"/>
  <c r="Q331" i="8"/>
  <c r="S355" i="8"/>
  <c r="T355" i="8" s="1"/>
  <c r="W355" i="8" s="1"/>
  <c r="O509" i="8"/>
  <c r="V509" i="8" s="1"/>
  <c r="N509" i="8"/>
  <c r="U509" i="8" s="1"/>
  <c r="L509" i="8"/>
  <c r="A562" i="8"/>
  <c r="K509" i="8"/>
  <c r="R509" i="8" s="1"/>
  <c r="S362" i="8"/>
  <c r="T362" i="8" s="1"/>
  <c r="W362" i="8" s="1"/>
  <c r="J404" i="8"/>
  <c r="F404" i="8"/>
  <c r="I404" i="8" s="1"/>
  <c r="A493" i="8"/>
  <c r="K440" i="8"/>
  <c r="R440" i="8" s="1"/>
  <c r="L440" i="8"/>
  <c r="N440" i="8"/>
  <c r="U440" i="8" s="1"/>
  <c r="O440" i="8"/>
  <c r="V440" i="8" s="1"/>
  <c r="S324" i="8"/>
  <c r="T324" i="8" s="1"/>
  <c r="W324" i="8" s="1"/>
  <c r="L494" i="8"/>
  <c r="K494" i="8"/>
  <c r="R494" i="8" s="1"/>
  <c r="A547" i="8"/>
  <c r="O494" i="8"/>
  <c r="V494" i="8" s="1"/>
  <c r="N494" i="8"/>
  <c r="U494" i="8" s="1"/>
  <c r="S299" i="8"/>
  <c r="T299" i="8" s="1"/>
  <c r="W299" i="8" s="1"/>
  <c r="J393" i="8"/>
  <c r="F393" i="8"/>
  <c r="I393" i="8" s="1"/>
  <c r="O425" i="8"/>
  <c r="S281" i="8"/>
  <c r="T281" i="8" s="1"/>
  <c r="W281" i="8" s="1"/>
  <c r="O451" i="8"/>
  <c r="V451" i="8" s="1"/>
  <c r="N451" i="8"/>
  <c r="U451" i="8" s="1"/>
  <c r="K451" i="8"/>
  <c r="R451" i="8" s="1"/>
  <c r="L451" i="8"/>
  <c r="A504" i="8"/>
  <c r="J449" i="8"/>
  <c r="F449" i="8"/>
  <c r="I449" i="8" s="1"/>
  <c r="S354" i="8"/>
  <c r="T354" i="8" s="1"/>
  <c r="W354" i="8" s="1"/>
  <c r="A529" i="8"/>
  <c r="K476" i="8"/>
  <c r="R476" i="8" s="1"/>
  <c r="O476" i="8"/>
  <c r="V476" i="8" s="1"/>
  <c r="N476" i="8"/>
  <c r="U476" i="8" s="1"/>
  <c r="L476" i="8"/>
  <c r="A561" i="8"/>
  <c r="O508" i="8"/>
  <c r="V508" i="8" s="1"/>
  <c r="N508" i="8"/>
  <c r="U508" i="8" s="1"/>
  <c r="L508" i="8"/>
  <c r="K508" i="8"/>
  <c r="R508" i="8" s="1"/>
  <c r="J378" i="8"/>
  <c r="F378" i="8"/>
  <c r="F459" i="8"/>
  <c r="I459" i="8" s="1"/>
  <c r="J459" i="8"/>
  <c r="F412" i="8"/>
  <c r="I412" i="8" s="1"/>
  <c r="J412" i="8"/>
  <c r="T436" i="8"/>
  <c r="W436" i="8" s="1"/>
  <c r="S436" i="8"/>
  <c r="S280" i="8"/>
  <c r="T280" i="8" s="1"/>
  <c r="W280" i="8" s="1"/>
  <c r="O482" i="8"/>
  <c r="A500" i="8"/>
  <c r="L447" i="8"/>
  <c r="K447" i="8"/>
  <c r="R447" i="8" s="1"/>
  <c r="O447" i="8"/>
  <c r="V447" i="8" s="1"/>
  <c r="N447" i="8"/>
  <c r="U447" i="8" s="1"/>
  <c r="N501" i="8"/>
  <c r="U501" i="8" s="1"/>
  <c r="L501" i="8"/>
  <c r="K501" i="8"/>
  <c r="R501" i="8" s="1"/>
  <c r="O501" i="8"/>
  <c r="V501" i="8" s="1"/>
  <c r="A554" i="8"/>
  <c r="Q369" i="8"/>
  <c r="M369" i="8"/>
  <c r="P369" i="8" s="1"/>
  <c r="U429" i="8"/>
  <c r="J399" i="8"/>
  <c r="F399" i="8"/>
  <c r="I399" i="8" s="1"/>
  <c r="K595" i="8"/>
  <c r="R595" i="8" s="1"/>
  <c r="A648" i="8"/>
  <c r="L595" i="8"/>
  <c r="N595" i="8"/>
  <c r="U595" i="8" s="1"/>
  <c r="O595" i="8"/>
  <c r="V595" i="8" s="1"/>
  <c r="S343" i="8"/>
  <c r="T343" i="8" s="1"/>
  <c r="W343" i="8" s="1"/>
  <c r="S413" i="8"/>
  <c r="T413" i="8"/>
  <c r="W413" i="8" s="1"/>
  <c r="L482" i="8"/>
  <c r="S298" i="8"/>
  <c r="T298" i="8" s="1"/>
  <c r="W298" i="8" s="1"/>
  <c r="Q402" i="8"/>
  <c r="M402" i="8"/>
  <c r="P402" i="8" s="1"/>
  <c r="Q346" i="8"/>
  <c r="M346" i="8"/>
  <c r="P346" i="8" s="1"/>
  <c r="M389" i="8"/>
  <c r="P389" i="8" s="1"/>
  <c r="Q389" i="8"/>
  <c r="A510" i="8"/>
  <c r="O457" i="8"/>
  <c r="V457" i="8" s="1"/>
  <c r="N457" i="8"/>
  <c r="U457" i="8" s="1"/>
  <c r="L457" i="8"/>
  <c r="K457" i="8"/>
  <c r="R457" i="8" s="1"/>
  <c r="A530" i="8"/>
  <c r="O477" i="8"/>
  <c r="V477" i="8" s="1"/>
  <c r="N477" i="8"/>
  <c r="U477" i="8" s="1"/>
  <c r="L477" i="8"/>
  <c r="K477" i="8"/>
  <c r="R477" i="8" s="1"/>
  <c r="Q454" i="8"/>
  <c r="M454" i="8"/>
  <c r="P454" i="8" s="1"/>
  <c r="S293" i="8"/>
  <c r="T293" i="8" s="1"/>
  <c r="W293" i="8" s="1"/>
  <c r="S350" i="8"/>
  <c r="T350" i="8" s="1"/>
  <c r="W350" i="8" s="1"/>
  <c r="S376" i="8"/>
  <c r="F441" i="8"/>
  <c r="I441" i="8" s="1"/>
  <c r="J441" i="8"/>
  <c r="L378" i="8"/>
  <c r="L425" i="8" s="1"/>
  <c r="Q358" i="8"/>
  <c r="M358" i="8"/>
  <c r="P358" i="8" s="1"/>
  <c r="M395" i="8"/>
  <c r="P395" i="8" s="1"/>
  <c r="Q395" i="8"/>
  <c r="Q341" i="8"/>
  <c r="M341" i="8"/>
  <c r="P341" i="8" s="1"/>
  <c r="Q352" i="8"/>
  <c r="M352" i="8"/>
  <c r="P352" i="8" s="1"/>
  <c r="F482" i="8"/>
  <c r="J482" i="8"/>
  <c r="F394" i="8"/>
  <c r="I394" i="8" s="1"/>
  <c r="J394" i="8"/>
  <c r="S294" i="8"/>
  <c r="T294" i="8" s="1"/>
  <c r="W294" i="8" s="1"/>
  <c r="F381" i="8"/>
  <c r="I381" i="8" s="1"/>
  <c r="J381" i="8"/>
  <c r="J384" i="8"/>
  <c r="F384" i="8"/>
  <c r="I384" i="8" s="1"/>
  <c r="J450" i="8"/>
  <c r="F450" i="8"/>
  <c r="I450" i="8" s="1"/>
  <c r="J474" i="8"/>
  <c r="F474" i="8"/>
  <c r="I474" i="8" s="1"/>
  <c r="W272" i="8" l="1"/>
  <c r="W319" i="8" s="1"/>
  <c r="T319" i="8"/>
  <c r="N579" i="8"/>
  <c r="U579" i="8" s="1"/>
  <c r="L579" i="8"/>
  <c r="K579" i="8"/>
  <c r="R579" i="8" s="1"/>
  <c r="O579" i="8"/>
  <c r="V579" i="8" s="1"/>
  <c r="A632" i="8"/>
  <c r="F502" i="8"/>
  <c r="I502" i="8" s="1"/>
  <c r="J502" i="8"/>
  <c r="Q459" i="8"/>
  <c r="M459" i="8"/>
  <c r="P459" i="8" s="1"/>
  <c r="A619" i="8"/>
  <c r="L566" i="8"/>
  <c r="K566" i="8"/>
  <c r="R566" i="8" s="1"/>
  <c r="O566" i="8"/>
  <c r="V566" i="8" s="1"/>
  <c r="N566" i="8"/>
  <c r="U566" i="8" s="1"/>
  <c r="N431" i="8"/>
  <c r="J494" i="8"/>
  <c r="F494" i="8"/>
  <c r="I494" i="8" s="1"/>
  <c r="Q404" i="8"/>
  <c r="M404" i="8"/>
  <c r="P404" i="8" s="1"/>
  <c r="S331" i="8"/>
  <c r="T331" i="8"/>
  <c r="W331" i="8" s="1"/>
  <c r="J445" i="8"/>
  <c r="F445" i="8"/>
  <c r="I445" i="8" s="1"/>
  <c r="F496" i="8"/>
  <c r="I496" i="8" s="1"/>
  <c r="J496" i="8"/>
  <c r="F513" i="8"/>
  <c r="I513" i="8" s="1"/>
  <c r="J513" i="8"/>
  <c r="A641" i="8"/>
  <c r="W219" i="8"/>
  <c r="W266" i="8" s="1"/>
  <c r="T266" i="8"/>
  <c r="T347" i="8"/>
  <c r="W347" i="8" s="1"/>
  <c r="S347" i="8"/>
  <c r="F465" i="8"/>
  <c r="I465" i="8" s="1"/>
  <c r="J465" i="8"/>
  <c r="R482" i="8"/>
  <c r="J439" i="8"/>
  <c r="F439" i="8"/>
  <c r="I439" i="8" s="1"/>
  <c r="L431" i="8"/>
  <c r="L478" i="8" s="1"/>
  <c r="F435" i="8"/>
  <c r="I435" i="8" s="1"/>
  <c r="J435" i="8"/>
  <c r="S365" i="8"/>
  <c r="T365" i="8" s="1"/>
  <c r="W365" i="8" s="1"/>
  <c r="J475" i="8"/>
  <c r="F475" i="8"/>
  <c r="I475" i="8" s="1"/>
  <c r="O580" i="8"/>
  <c r="V580" i="8" s="1"/>
  <c r="N580" i="8"/>
  <c r="U580" i="8" s="1"/>
  <c r="K580" i="8"/>
  <c r="R580" i="8" s="1"/>
  <c r="A633" i="8"/>
  <c r="L580" i="8"/>
  <c r="S357" i="8"/>
  <c r="T357" i="8" s="1"/>
  <c r="W357" i="8" s="1"/>
  <c r="S358" i="8"/>
  <c r="T358" i="8" s="1"/>
  <c r="W358" i="8" s="1"/>
  <c r="M399" i="8"/>
  <c r="P399" i="8" s="1"/>
  <c r="Q399" i="8"/>
  <c r="M432" i="8"/>
  <c r="P432" i="8" s="1"/>
  <c r="Q432" i="8"/>
  <c r="N535" i="8"/>
  <c r="K431" i="8"/>
  <c r="O523" i="8"/>
  <c r="V523" i="8" s="1"/>
  <c r="A576" i="8"/>
  <c r="N523" i="8"/>
  <c r="U523" i="8" s="1"/>
  <c r="K523" i="8"/>
  <c r="R523" i="8" s="1"/>
  <c r="L523" i="8"/>
  <c r="M462" i="8"/>
  <c r="P462" i="8" s="1"/>
  <c r="Q462" i="8"/>
  <c r="Q460" i="8"/>
  <c r="M460" i="8"/>
  <c r="P460" i="8" s="1"/>
  <c r="Q468" i="8"/>
  <c r="M468" i="8"/>
  <c r="P468" i="8" s="1"/>
  <c r="S340" i="8"/>
  <c r="T340" i="8" s="1"/>
  <c r="W340" i="8" s="1"/>
  <c r="S328" i="8"/>
  <c r="T328" i="8" s="1"/>
  <c r="W328" i="8" s="1"/>
  <c r="J527" i="8"/>
  <c r="F527" i="8"/>
  <c r="I527" i="8" s="1"/>
  <c r="Q482" i="8"/>
  <c r="M482" i="8"/>
  <c r="S454" i="8"/>
  <c r="T454" i="8" s="1"/>
  <c r="W454" i="8" s="1"/>
  <c r="A600" i="8"/>
  <c r="O547" i="8"/>
  <c r="V547" i="8" s="1"/>
  <c r="N547" i="8"/>
  <c r="U547" i="8" s="1"/>
  <c r="L547" i="8"/>
  <c r="K547" i="8"/>
  <c r="R547" i="8" s="1"/>
  <c r="A543" i="8"/>
  <c r="N490" i="8"/>
  <c r="U490" i="8" s="1"/>
  <c r="L490" i="8"/>
  <c r="K490" i="8"/>
  <c r="R490" i="8" s="1"/>
  <c r="O490" i="8"/>
  <c r="V490" i="8" s="1"/>
  <c r="O535" i="8"/>
  <c r="N517" i="8"/>
  <c r="U517" i="8" s="1"/>
  <c r="L517" i="8"/>
  <c r="K517" i="8"/>
  <c r="R517" i="8" s="1"/>
  <c r="A570" i="8"/>
  <c r="O517" i="8"/>
  <c r="V517" i="8" s="1"/>
  <c r="L506" i="8"/>
  <c r="K506" i="8"/>
  <c r="R506" i="8" s="1"/>
  <c r="O506" i="8"/>
  <c r="V506" i="8" s="1"/>
  <c r="N506" i="8"/>
  <c r="U506" i="8" s="1"/>
  <c r="A559" i="8"/>
  <c r="Q473" i="8"/>
  <c r="M473" i="8"/>
  <c r="P473" i="8" s="1"/>
  <c r="M424" i="8"/>
  <c r="P424" i="8" s="1"/>
  <c r="Q424" i="8"/>
  <c r="A581" i="8"/>
  <c r="O528" i="8"/>
  <c r="V528" i="8" s="1"/>
  <c r="N528" i="8"/>
  <c r="U528" i="8" s="1"/>
  <c r="K528" i="8"/>
  <c r="R528" i="8" s="1"/>
  <c r="L528" i="8"/>
  <c r="K544" i="8"/>
  <c r="R544" i="8" s="1"/>
  <c r="A597" i="8"/>
  <c r="N544" i="8"/>
  <c r="U544" i="8" s="1"/>
  <c r="L544" i="8"/>
  <c r="O544" i="8"/>
  <c r="V544" i="8" s="1"/>
  <c r="S403" i="8"/>
  <c r="T403" i="8"/>
  <c r="W403" i="8" s="1"/>
  <c r="A627" i="8"/>
  <c r="L574" i="8"/>
  <c r="K574" i="8"/>
  <c r="R574" i="8" s="1"/>
  <c r="O574" i="8"/>
  <c r="V574" i="8" s="1"/>
  <c r="N574" i="8"/>
  <c r="U574" i="8" s="1"/>
  <c r="M474" i="8"/>
  <c r="P474" i="8" s="1"/>
  <c r="Q474" i="8"/>
  <c r="O510" i="8"/>
  <c r="V510" i="8" s="1"/>
  <c r="N510" i="8"/>
  <c r="U510" i="8" s="1"/>
  <c r="K510" i="8"/>
  <c r="R510" i="8" s="1"/>
  <c r="L510" i="8"/>
  <c r="A563" i="8"/>
  <c r="F525" i="8"/>
  <c r="I525" i="8" s="1"/>
  <c r="J525" i="8"/>
  <c r="I482" i="8"/>
  <c r="Q441" i="8"/>
  <c r="M441" i="8"/>
  <c r="P441" i="8" s="1"/>
  <c r="J477" i="8"/>
  <c r="F477" i="8"/>
  <c r="I477" i="8" s="1"/>
  <c r="S389" i="8"/>
  <c r="T389" i="8" s="1"/>
  <c r="W389" i="8" s="1"/>
  <c r="J476" i="8"/>
  <c r="F476" i="8"/>
  <c r="I476" i="8" s="1"/>
  <c r="S371" i="8"/>
  <c r="T371" i="8" s="1"/>
  <c r="W371" i="8" s="1"/>
  <c r="A618" i="8"/>
  <c r="N565" i="8"/>
  <c r="U565" i="8" s="1"/>
  <c r="O565" i="8"/>
  <c r="V565" i="8" s="1"/>
  <c r="L565" i="8"/>
  <c r="K565" i="8"/>
  <c r="R565" i="8" s="1"/>
  <c r="S364" i="8"/>
  <c r="T364" i="8" s="1"/>
  <c r="W364" i="8" s="1"/>
  <c r="A620" i="8"/>
  <c r="N567" i="8"/>
  <c r="U567" i="8" s="1"/>
  <c r="O567" i="8"/>
  <c r="V567" i="8" s="1"/>
  <c r="L567" i="8"/>
  <c r="K567" i="8"/>
  <c r="R567" i="8" s="1"/>
  <c r="S379" i="8"/>
  <c r="T379" i="8"/>
  <c r="W379" i="8" s="1"/>
  <c r="S419" i="8"/>
  <c r="T419" i="8" s="1"/>
  <c r="W419" i="8" s="1"/>
  <c r="A537" i="8"/>
  <c r="O484" i="8"/>
  <c r="V484" i="8" s="1"/>
  <c r="K484" i="8"/>
  <c r="R484" i="8" s="1"/>
  <c r="M380" i="8"/>
  <c r="P380" i="8" s="1"/>
  <c r="Q380" i="8"/>
  <c r="Q416" i="8"/>
  <c r="M416" i="8"/>
  <c r="P416" i="8" s="1"/>
  <c r="J560" i="8"/>
  <c r="F560" i="8"/>
  <c r="I560" i="8" s="1"/>
  <c r="S408" i="8"/>
  <c r="T408" i="8" s="1"/>
  <c r="W408" i="8" s="1"/>
  <c r="J512" i="8"/>
  <c r="F512" i="8"/>
  <c r="I512" i="8" s="1"/>
  <c r="F452" i="8"/>
  <c r="I452" i="8" s="1"/>
  <c r="J452" i="8"/>
  <c r="Q417" i="8"/>
  <c r="M417" i="8"/>
  <c r="P417" i="8" s="1"/>
  <c r="Q384" i="8"/>
  <c r="M384" i="8"/>
  <c r="P384" i="8" s="1"/>
  <c r="T376" i="8"/>
  <c r="S346" i="8"/>
  <c r="T346" i="8" s="1"/>
  <c r="W346" i="8" s="1"/>
  <c r="F501" i="8"/>
  <c r="I501" i="8" s="1"/>
  <c r="J501" i="8"/>
  <c r="F508" i="8"/>
  <c r="I508" i="8" s="1"/>
  <c r="J508" i="8"/>
  <c r="J509" i="8"/>
  <c r="F509" i="8"/>
  <c r="I509" i="8" s="1"/>
  <c r="F463" i="8"/>
  <c r="I463" i="8" s="1"/>
  <c r="J463" i="8"/>
  <c r="A551" i="8"/>
  <c r="L498" i="8"/>
  <c r="K498" i="8"/>
  <c r="R498" i="8" s="1"/>
  <c r="O498" i="8"/>
  <c r="V498" i="8" s="1"/>
  <c r="N498" i="8"/>
  <c r="U498" i="8" s="1"/>
  <c r="O549" i="8"/>
  <c r="V549" i="8" s="1"/>
  <c r="N549" i="8"/>
  <c r="U549" i="8" s="1"/>
  <c r="L549" i="8"/>
  <c r="K549" i="8"/>
  <c r="R549" i="8" s="1"/>
  <c r="A602" i="8"/>
  <c r="Q542" i="8"/>
  <c r="M542" i="8"/>
  <c r="P542" i="8" s="1"/>
  <c r="S363" i="8"/>
  <c r="T363" i="8" s="1"/>
  <c r="W363" i="8" s="1"/>
  <c r="J458" i="8"/>
  <c r="F458" i="8"/>
  <c r="I458" i="8" s="1"/>
  <c r="M410" i="8"/>
  <c r="P410" i="8" s="1"/>
  <c r="Q410" i="8"/>
  <c r="J433" i="8"/>
  <c r="F433" i="8"/>
  <c r="I433" i="8" s="1"/>
  <c r="M400" i="8"/>
  <c r="P400" i="8" s="1"/>
  <c r="Q400" i="8"/>
  <c r="A609" i="8"/>
  <c r="K556" i="8"/>
  <c r="R556" i="8" s="1"/>
  <c r="N556" i="8"/>
  <c r="U556" i="8" s="1"/>
  <c r="O556" i="8"/>
  <c r="V556" i="8" s="1"/>
  <c r="L556" i="8"/>
  <c r="O505" i="8"/>
  <c r="V505" i="8" s="1"/>
  <c r="A558" i="8"/>
  <c r="N505" i="8"/>
  <c r="U505" i="8" s="1"/>
  <c r="L505" i="8"/>
  <c r="K505" i="8"/>
  <c r="R505" i="8" s="1"/>
  <c r="S388" i="8"/>
  <c r="T388" i="8" s="1"/>
  <c r="W388" i="8" s="1"/>
  <c r="F520" i="8"/>
  <c r="I520" i="8" s="1"/>
  <c r="J520" i="8"/>
  <c r="J572" i="8"/>
  <c r="F572" i="8"/>
  <c r="I572" i="8" s="1"/>
  <c r="F471" i="8"/>
  <c r="I471" i="8" s="1"/>
  <c r="J471" i="8"/>
  <c r="Q448" i="8"/>
  <c r="M448" i="8"/>
  <c r="P448" i="8" s="1"/>
  <c r="J485" i="8"/>
  <c r="F485" i="8"/>
  <c r="I485" i="8" s="1"/>
  <c r="P325" i="8"/>
  <c r="P372" i="8" s="1"/>
  <c r="M372" i="8"/>
  <c r="Q455" i="8"/>
  <c r="M455" i="8"/>
  <c r="P455" i="8" s="1"/>
  <c r="Q392" i="8"/>
  <c r="M392" i="8"/>
  <c r="P392" i="8" s="1"/>
  <c r="A601" i="8"/>
  <c r="N548" i="8"/>
  <c r="U548" i="8" s="1"/>
  <c r="L548" i="8"/>
  <c r="K548" i="8"/>
  <c r="R548" i="8" s="1"/>
  <c r="O548" i="8"/>
  <c r="V548" i="8" s="1"/>
  <c r="S420" i="8"/>
  <c r="T420" i="8" s="1"/>
  <c r="W420" i="8" s="1"/>
  <c r="M405" i="8"/>
  <c r="P405" i="8" s="1"/>
  <c r="Q405" i="8"/>
  <c r="S397" i="8"/>
  <c r="T397" i="8" s="1"/>
  <c r="W397" i="8" s="1"/>
  <c r="A666" i="8"/>
  <c r="K613" i="8"/>
  <c r="R613" i="8" s="1"/>
  <c r="L613" i="8"/>
  <c r="O613" i="8"/>
  <c r="V613" i="8" s="1"/>
  <c r="N613" i="8"/>
  <c r="U613" i="8" s="1"/>
  <c r="A608" i="8"/>
  <c r="L555" i="8"/>
  <c r="K555" i="8"/>
  <c r="R555" i="8" s="1"/>
  <c r="O555" i="8"/>
  <c r="V555" i="8" s="1"/>
  <c r="N555" i="8"/>
  <c r="U555" i="8" s="1"/>
  <c r="Q381" i="8"/>
  <c r="M381" i="8"/>
  <c r="P381" i="8" s="1"/>
  <c r="T341" i="8"/>
  <c r="W341" i="8" s="1"/>
  <c r="S341" i="8"/>
  <c r="L530" i="8"/>
  <c r="A583" i="8"/>
  <c r="K530" i="8"/>
  <c r="R530" i="8" s="1"/>
  <c r="N530" i="8"/>
  <c r="U530" i="8" s="1"/>
  <c r="O530" i="8"/>
  <c r="V530" i="8" s="1"/>
  <c r="U482" i="8"/>
  <c r="Q423" i="8"/>
  <c r="M423" i="8"/>
  <c r="P423" i="8" s="1"/>
  <c r="J446" i="8"/>
  <c r="F446" i="8"/>
  <c r="I446" i="8" s="1"/>
  <c r="R378" i="8"/>
  <c r="R425" i="8" s="1"/>
  <c r="K425" i="8"/>
  <c r="Q398" i="8"/>
  <c r="M398" i="8"/>
  <c r="P398" i="8" s="1"/>
  <c r="W323" i="8"/>
  <c r="S345" i="8"/>
  <c r="T345" i="8" s="1"/>
  <c r="W345" i="8" s="1"/>
  <c r="S370" i="8"/>
  <c r="T370" i="8" s="1"/>
  <c r="W370" i="8" s="1"/>
  <c r="O487" i="8"/>
  <c r="V487" i="8" s="1"/>
  <c r="N487" i="8"/>
  <c r="U487" i="8" s="1"/>
  <c r="L487" i="8"/>
  <c r="K487" i="8"/>
  <c r="R487" i="8" s="1"/>
  <c r="A540" i="8"/>
  <c r="M382" i="8"/>
  <c r="P382" i="8" s="1"/>
  <c r="Q382" i="8"/>
  <c r="Q456" i="8"/>
  <c r="M456" i="8"/>
  <c r="P456" i="8" s="1"/>
  <c r="Q387" i="8"/>
  <c r="M387" i="8"/>
  <c r="P387" i="8" s="1"/>
  <c r="M450" i="8"/>
  <c r="P450" i="8" s="1"/>
  <c r="Q450" i="8"/>
  <c r="A607" i="8"/>
  <c r="O554" i="8"/>
  <c r="V554" i="8" s="1"/>
  <c r="N554" i="8"/>
  <c r="U554" i="8" s="1"/>
  <c r="L554" i="8"/>
  <c r="K554" i="8"/>
  <c r="R554" i="8" s="1"/>
  <c r="V482" i="8"/>
  <c r="Q378" i="8"/>
  <c r="M378" i="8"/>
  <c r="J425" i="8"/>
  <c r="A582" i="8"/>
  <c r="N529" i="8"/>
  <c r="U529" i="8" s="1"/>
  <c r="L529" i="8"/>
  <c r="K529" i="8"/>
  <c r="R529" i="8" s="1"/>
  <c r="O529" i="8"/>
  <c r="V529" i="8" s="1"/>
  <c r="O648" i="8"/>
  <c r="V648" i="8" s="1"/>
  <c r="N648" i="8"/>
  <c r="U648" i="8" s="1"/>
  <c r="K648" i="8"/>
  <c r="R648" i="8" s="1"/>
  <c r="L648" i="8"/>
  <c r="A701" i="8"/>
  <c r="M393" i="8"/>
  <c r="P393" i="8" s="1"/>
  <c r="Q393" i="8"/>
  <c r="O562" i="8"/>
  <c r="V562" i="8" s="1"/>
  <c r="N562" i="8"/>
  <c r="U562" i="8" s="1"/>
  <c r="L562" i="8"/>
  <c r="K562" i="8"/>
  <c r="R562" i="8" s="1"/>
  <c r="A615" i="8"/>
  <c r="S415" i="8"/>
  <c r="T415" i="8" s="1"/>
  <c r="W415" i="8" s="1"/>
  <c r="S421" i="8"/>
  <c r="T421" i="8"/>
  <c r="W421" i="8" s="1"/>
  <c r="S334" i="8"/>
  <c r="T334" i="8" s="1"/>
  <c r="W334" i="8" s="1"/>
  <c r="A591" i="8"/>
  <c r="K538" i="8"/>
  <c r="R538" i="8" s="1"/>
  <c r="O538" i="8"/>
  <c r="V538" i="8" s="1"/>
  <c r="N538" i="8"/>
  <c r="U538" i="8" s="1"/>
  <c r="L538" i="8"/>
  <c r="N511" i="8"/>
  <c r="U511" i="8" s="1"/>
  <c r="L511" i="8"/>
  <c r="K511" i="8"/>
  <c r="R511" i="8" s="1"/>
  <c r="A564" i="8"/>
  <c r="O511" i="8"/>
  <c r="V511" i="8" s="1"/>
  <c r="Q443" i="8"/>
  <c r="M443" i="8"/>
  <c r="P443" i="8" s="1"/>
  <c r="Q430" i="8"/>
  <c r="M430" i="8"/>
  <c r="P430" i="8" s="1"/>
  <c r="F526" i="8"/>
  <c r="I526" i="8" s="1"/>
  <c r="J526" i="8"/>
  <c r="S385" i="8"/>
  <c r="T385" i="8" s="1"/>
  <c r="W385" i="8" s="1"/>
  <c r="S359" i="8"/>
  <c r="T359" i="8" s="1"/>
  <c r="W359" i="8" s="1"/>
  <c r="J491" i="8"/>
  <c r="F491" i="8"/>
  <c r="I491" i="8" s="1"/>
  <c r="N573" i="8"/>
  <c r="U573" i="8" s="1"/>
  <c r="A626" i="8"/>
  <c r="L573" i="8"/>
  <c r="K573" i="8"/>
  <c r="R573" i="8" s="1"/>
  <c r="O573" i="8"/>
  <c r="V573" i="8" s="1"/>
  <c r="N493" i="8"/>
  <c r="U493" i="8" s="1"/>
  <c r="A546" i="8"/>
  <c r="L493" i="8"/>
  <c r="K493" i="8"/>
  <c r="R493" i="8" s="1"/>
  <c r="O493" i="8"/>
  <c r="V493" i="8" s="1"/>
  <c r="F514" i="8"/>
  <c r="I514" i="8" s="1"/>
  <c r="J514" i="8"/>
  <c r="O431" i="8"/>
  <c r="L488" i="8"/>
  <c r="N488" i="8"/>
  <c r="U488" i="8" s="1"/>
  <c r="K488" i="8"/>
  <c r="R488" i="8" s="1"/>
  <c r="A541" i="8"/>
  <c r="O488" i="8"/>
  <c r="V488" i="8" s="1"/>
  <c r="K550" i="8"/>
  <c r="R550" i="8" s="1"/>
  <c r="A603" i="8"/>
  <c r="O550" i="8"/>
  <c r="V550" i="8" s="1"/>
  <c r="N550" i="8"/>
  <c r="U550" i="8" s="1"/>
  <c r="L550" i="8"/>
  <c r="J503" i="8"/>
  <c r="F503" i="8"/>
  <c r="I503" i="8" s="1"/>
  <c r="Q467" i="8"/>
  <c r="M467" i="8"/>
  <c r="P467" i="8" s="1"/>
  <c r="Q472" i="8"/>
  <c r="M472" i="8"/>
  <c r="P472" i="8" s="1"/>
  <c r="S395" i="8"/>
  <c r="T395" i="8" s="1"/>
  <c r="W395" i="8" s="1"/>
  <c r="F595" i="8"/>
  <c r="I595" i="8" s="1"/>
  <c r="J595" i="8"/>
  <c r="Q449" i="8"/>
  <c r="M449" i="8"/>
  <c r="P449" i="8" s="1"/>
  <c r="T351" i="8"/>
  <c r="W351" i="8" s="1"/>
  <c r="S351" i="8"/>
  <c r="S329" i="8"/>
  <c r="T329" i="8" s="1"/>
  <c r="W329" i="8" s="1"/>
  <c r="P429" i="8"/>
  <c r="J437" i="8"/>
  <c r="F437" i="8"/>
  <c r="I437" i="8" s="1"/>
  <c r="K535" i="8"/>
  <c r="Q422" i="8"/>
  <c r="M422" i="8"/>
  <c r="P422" i="8" s="1"/>
  <c r="L499" i="8"/>
  <c r="K499" i="8"/>
  <c r="R499" i="8" s="1"/>
  <c r="A552" i="8"/>
  <c r="O499" i="8"/>
  <c r="V499" i="8" s="1"/>
  <c r="N499" i="8"/>
  <c r="U499" i="8" s="1"/>
  <c r="Q411" i="8"/>
  <c r="M411" i="8"/>
  <c r="P411" i="8" s="1"/>
  <c r="Q519" i="8"/>
  <c r="M519" i="8"/>
  <c r="P519" i="8" s="1"/>
  <c r="T377" i="8"/>
  <c r="W377" i="8" s="1"/>
  <c r="S377" i="8"/>
  <c r="Q507" i="8"/>
  <c r="M507" i="8"/>
  <c r="P507" i="8" s="1"/>
  <c r="L524" i="8"/>
  <c r="K524" i="8"/>
  <c r="R524" i="8" s="1"/>
  <c r="O524" i="8"/>
  <c r="V524" i="8" s="1"/>
  <c r="N524" i="8"/>
  <c r="U524" i="8" s="1"/>
  <c r="A577" i="8"/>
  <c r="S391" i="8"/>
  <c r="T391" i="8" s="1"/>
  <c r="W391" i="8" s="1"/>
  <c r="S414" i="8"/>
  <c r="T414" i="8" s="1"/>
  <c r="W414" i="8" s="1"/>
  <c r="L568" i="8"/>
  <c r="K568" i="8"/>
  <c r="R568" i="8" s="1"/>
  <c r="A621" i="8"/>
  <c r="N568" i="8"/>
  <c r="U568" i="8" s="1"/>
  <c r="O568" i="8"/>
  <c r="V568" i="8" s="1"/>
  <c r="A631" i="8"/>
  <c r="O578" i="8"/>
  <c r="V578" i="8" s="1"/>
  <c r="L578" i="8"/>
  <c r="K578" i="8"/>
  <c r="R578" i="8" s="1"/>
  <c r="N578" i="8"/>
  <c r="U578" i="8" s="1"/>
  <c r="S396" i="8"/>
  <c r="T396" i="8" s="1"/>
  <c r="W396" i="8" s="1"/>
  <c r="S325" i="8"/>
  <c r="T325" i="8" s="1"/>
  <c r="W325" i="8" s="1"/>
  <c r="Q372" i="8"/>
  <c r="S406" i="8"/>
  <c r="T406" i="8"/>
  <c r="W406" i="8" s="1"/>
  <c r="S352" i="8"/>
  <c r="T352" i="8" s="1"/>
  <c r="W352" i="8" s="1"/>
  <c r="A571" i="8"/>
  <c r="L518" i="8"/>
  <c r="K518" i="8"/>
  <c r="R518" i="8" s="1"/>
  <c r="O518" i="8"/>
  <c r="V518" i="8" s="1"/>
  <c r="N518" i="8"/>
  <c r="U518" i="8" s="1"/>
  <c r="O492" i="8"/>
  <c r="V492" i="8" s="1"/>
  <c r="N492" i="8"/>
  <c r="U492" i="8" s="1"/>
  <c r="K492" i="8"/>
  <c r="R492" i="8" s="1"/>
  <c r="A545" i="8"/>
  <c r="L492" i="8"/>
  <c r="S402" i="8"/>
  <c r="T402" i="8" s="1"/>
  <c r="W402" i="8" s="1"/>
  <c r="O504" i="8"/>
  <c r="V504" i="8" s="1"/>
  <c r="N504" i="8"/>
  <c r="U504" i="8" s="1"/>
  <c r="K504" i="8"/>
  <c r="R504" i="8" s="1"/>
  <c r="A557" i="8"/>
  <c r="L504" i="8"/>
  <c r="J440" i="8"/>
  <c r="F440" i="8"/>
  <c r="I440" i="8" s="1"/>
  <c r="L516" i="8"/>
  <c r="K516" i="8"/>
  <c r="R516" i="8" s="1"/>
  <c r="A569" i="8"/>
  <c r="O516" i="8"/>
  <c r="V516" i="8" s="1"/>
  <c r="N516" i="8"/>
  <c r="U516" i="8" s="1"/>
  <c r="S489" i="8"/>
  <c r="T489" i="8" s="1"/>
  <c r="W489" i="8" s="1"/>
  <c r="Q444" i="8"/>
  <c r="M444" i="8"/>
  <c r="P444" i="8" s="1"/>
  <c r="J535" i="8"/>
  <c r="F535" i="8"/>
  <c r="F453" i="8"/>
  <c r="I453" i="8" s="1"/>
  <c r="J453" i="8"/>
  <c r="S409" i="8"/>
  <c r="T409" i="8" s="1"/>
  <c r="W409" i="8" s="1"/>
  <c r="A589" i="8"/>
  <c r="O536" i="8"/>
  <c r="V536" i="8" s="1"/>
  <c r="N536" i="8"/>
  <c r="U536" i="8" s="1"/>
  <c r="L536" i="8"/>
  <c r="K536" i="8"/>
  <c r="R536" i="8" s="1"/>
  <c r="M418" i="8"/>
  <c r="P418" i="8" s="1"/>
  <c r="Q418" i="8"/>
  <c r="T339" i="8"/>
  <c r="W339" i="8" s="1"/>
  <c r="S339" i="8"/>
  <c r="N486" i="8"/>
  <c r="U486" i="8" s="1"/>
  <c r="L486" i="8"/>
  <c r="K486" i="8"/>
  <c r="R486" i="8" s="1"/>
  <c r="O486" i="8"/>
  <c r="V486" i="8" s="1"/>
  <c r="A539" i="8"/>
  <c r="J470" i="8"/>
  <c r="F470" i="8"/>
  <c r="I470" i="8" s="1"/>
  <c r="A575" i="8"/>
  <c r="O522" i="8"/>
  <c r="V522" i="8" s="1"/>
  <c r="N522" i="8"/>
  <c r="U522" i="8" s="1"/>
  <c r="L522" i="8"/>
  <c r="K522" i="8"/>
  <c r="R522" i="8" s="1"/>
  <c r="Q461" i="8"/>
  <c r="M461" i="8"/>
  <c r="P461" i="8" s="1"/>
  <c r="F434" i="8"/>
  <c r="I434" i="8" s="1"/>
  <c r="J434" i="8"/>
  <c r="S369" i="8"/>
  <c r="T369" i="8" s="1"/>
  <c r="W369" i="8" s="1"/>
  <c r="L500" i="8"/>
  <c r="K500" i="8"/>
  <c r="R500" i="8" s="1"/>
  <c r="O500" i="8"/>
  <c r="V500" i="8" s="1"/>
  <c r="N500" i="8"/>
  <c r="U500" i="8" s="1"/>
  <c r="A553" i="8"/>
  <c r="I378" i="8"/>
  <c r="I425" i="8" s="1"/>
  <c r="F425" i="8"/>
  <c r="S319" i="8"/>
  <c r="F495" i="8"/>
  <c r="I495" i="8" s="1"/>
  <c r="J495" i="8"/>
  <c r="S327" i="8"/>
  <c r="J457" i="8"/>
  <c r="F457" i="8"/>
  <c r="I457" i="8" s="1"/>
  <c r="M394" i="8"/>
  <c r="P394" i="8" s="1"/>
  <c r="Q394" i="8"/>
  <c r="F447" i="8"/>
  <c r="I447" i="8" s="1"/>
  <c r="J447" i="8"/>
  <c r="M412" i="8"/>
  <c r="P412" i="8" s="1"/>
  <c r="Q412" i="8"/>
  <c r="A614" i="8"/>
  <c r="K561" i="8"/>
  <c r="R561" i="8" s="1"/>
  <c r="O561" i="8"/>
  <c r="V561" i="8" s="1"/>
  <c r="N561" i="8"/>
  <c r="U561" i="8" s="1"/>
  <c r="L561" i="8"/>
  <c r="J451" i="8"/>
  <c r="F451" i="8"/>
  <c r="I451" i="8" s="1"/>
  <c r="J515" i="8"/>
  <c r="F515" i="8"/>
  <c r="I515" i="8" s="1"/>
  <c r="S429" i="8"/>
  <c r="T429" i="8" s="1"/>
  <c r="L535" i="8"/>
  <c r="F464" i="8"/>
  <c r="I464" i="8" s="1"/>
  <c r="J464" i="8"/>
  <c r="S333" i="8"/>
  <c r="T333" i="8" s="1"/>
  <c r="W333" i="8" s="1"/>
  <c r="J483" i="8"/>
  <c r="F483" i="8"/>
  <c r="I483" i="8" s="1"/>
  <c r="S466" i="8"/>
  <c r="T466" i="8" s="1"/>
  <c r="W466" i="8" s="1"/>
  <c r="J431" i="8"/>
  <c r="F431" i="8"/>
  <c r="J497" i="8"/>
  <c r="F497" i="8"/>
  <c r="I497" i="8" s="1"/>
  <c r="Q442" i="8"/>
  <c r="M442" i="8"/>
  <c r="P442" i="8" s="1"/>
  <c r="S407" i="8"/>
  <c r="T407" i="8"/>
  <c r="W407" i="8" s="1"/>
  <c r="J469" i="8"/>
  <c r="F469" i="8"/>
  <c r="I469" i="8" s="1"/>
  <c r="M438" i="8"/>
  <c r="P438" i="8" s="1"/>
  <c r="Q438" i="8"/>
  <c r="A678" i="8"/>
  <c r="K625" i="8"/>
  <c r="R625" i="8" s="1"/>
  <c r="O625" i="8"/>
  <c r="V625" i="8" s="1"/>
  <c r="N625" i="8"/>
  <c r="U625" i="8" s="1"/>
  <c r="L625" i="8"/>
  <c r="M386" i="8"/>
  <c r="P386" i="8" s="1"/>
  <c r="Q386" i="8"/>
  <c r="S390" i="8"/>
  <c r="T390" i="8" s="1"/>
  <c r="W390" i="8" s="1"/>
  <c r="J521" i="8"/>
  <c r="F521" i="8"/>
  <c r="I521" i="8" s="1"/>
  <c r="S372" i="8" l="1"/>
  <c r="M457" i="8"/>
  <c r="P457" i="8" s="1"/>
  <c r="Q457" i="8"/>
  <c r="F574" i="8"/>
  <c r="I574" i="8" s="1"/>
  <c r="J574" i="8"/>
  <c r="J588" i="8"/>
  <c r="F588" i="8"/>
  <c r="F550" i="8"/>
  <c r="I550" i="8" s="1"/>
  <c r="J550" i="8"/>
  <c r="J549" i="8"/>
  <c r="F549" i="8"/>
  <c r="I549" i="8" s="1"/>
  <c r="Q560" i="8"/>
  <c r="M560" i="8"/>
  <c r="P560" i="8" s="1"/>
  <c r="P482" i="8"/>
  <c r="S462" i="8"/>
  <c r="T462" i="8" s="1"/>
  <c r="W462" i="8" s="1"/>
  <c r="M439" i="8"/>
  <c r="P439" i="8" s="1"/>
  <c r="Q439" i="8"/>
  <c r="L588" i="8"/>
  <c r="S404" i="8"/>
  <c r="T404" i="8"/>
  <c r="W404" i="8" s="1"/>
  <c r="S459" i="8"/>
  <c r="T459" i="8" s="1"/>
  <c r="W459" i="8" s="1"/>
  <c r="T327" i="8"/>
  <c r="L545" i="8"/>
  <c r="K545" i="8"/>
  <c r="R545" i="8" s="1"/>
  <c r="A598" i="8"/>
  <c r="O545" i="8"/>
  <c r="V545" i="8" s="1"/>
  <c r="N545" i="8"/>
  <c r="U545" i="8" s="1"/>
  <c r="A684" i="8"/>
  <c r="K631" i="8"/>
  <c r="R631" i="8" s="1"/>
  <c r="L631" i="8"/>
  <c r="O631" i="8"/>
  <c r="V631" i="8" s="1"/>
  <c r="N631" i="8"/>
  <c r="U631" i="8" s="1"/>
  <c r="S411" i="8"/>
  <c r="T411" i="8" s="1"/>
  <c r="W411" i="8" s="1"/>
  <c r="Q437" i="8"/>
  <c r="M437" i="8"/>
  <c r="P437" i="8" s="1"/>
  <c r="M491" i="8"/>
  <c r="P491" i="8" s="1"/>
  <c r="Q491" i="8"/>
  <c r="N564" i="8"/>
  <c r="U564" i="8" s="1"/>
  <c r="L564" i="8"/>
  <c r="O564" i="8"/>
  <c r="V564" i="8" s="1"/>
  <c r="K564" i="8"/>
  <c r="R564" i="8" s="1"/>
  <c r="A617" i="8"/>
  <c r="S393" i="8"/>
  <c r="T393" i="8"/>
  <c r="W393" i="8" s="1"/>
  <c r="N582" i="8"/>
  <c r="U582" i="8" s="1"/>
  <c r="L582" i="8"/>
  <c r="K582" i="8"/>
  <c r="R582" i="8" s="1"/>
  <c r="O582" i="8"/>
  <c r="V582" i="8" s="1"/>
  <c r="A635" i="8"/>
  <c r="A660" i="8"/>
  <c r="K607" i="8"/>
  <c r="R607" i="8" s="1"/>
  <c r="O607" i="8"/>
  <c r="V607" i="8" s="1"/>
  <c r="N607" i="8"/>
  <c r="U607" i="8" s="1"/>
  <c r="L607" i="8"/>
  <c r="J548" i="8"/>
  <c r="F548" i="8"/>
  <c r="I548" i="8" s="1"/>
  <c r="M485" i="8"/>
  <c r="P485" i="8" s="1"/>
  <c r="Q485" i="8"/>
  <c r="A655" i="8"/>
  <c r="L602" i="8"/>
  <c r="K602" i="8"/>
  <c r="R602" i="8" s="1"/>
  <c r="O602" i="8"/>
  <c r="V602" i="8" s="1"/>
  <c r="N602" i="8"/>
  <c r="U602" i="8" s="1"/>
  <c r="S384" i="8"/>
  <c r="T384" i="8"/>
  <c r="W384" i="8" s="1"/>
  <c r="L581" i="8"/>
  <c r="K581" i="8"/>
  <c r="R581" i="8" s="1"/>
  <c r="O581" i="8"/>
  <c r="V581" i="8" s="1"/>
  <c r="N581" i="8"/>
  <c r="U581" i="8" s="1"/>
  <c r="A634" i="8"/>
  <c r="N570" i="8"/>
  <c r="U570" i="8" s="1"/>
  <c r="L570" i="8"/>
  <c r="A623" i="8"/>
  <c r="O570" i="8"/>
  <c r="V570" i="8" s="1"/>
  <c r="K570" i="8"/>
  <c r="R570" i="8" s="1"/>
  <c r="O543" i="8"/>
  <c r="V543" i="8" s="1"/>
  <c r="N543" i="8"/>
  <c r="U543" i="8" s="1"/>
  <c r="L543" i="8"/>
  <c r="A596" i="8"/>
  <c r="K543" i="8"/>
  <c r="R543" i="8" s="1"/>
  <c r="T482" i="8"/>
  <c r="S482" i="8"/>
  <c r="S432" i="8"/>
  <c r="T432" i="8" s="1"/>
  <c r="W432" i="8" s="1"/>
  <c r="R531" i="8"/>
  <c r="N588" i="8"/>
  <c r="Q502" i="8"/>
  <c r="M502" i="8"/>
  <c r="P502" i="8" s="1"/>
  <c r="A731" i="8"/>
  <c r="O678" i="8"/>
  <c r="V678" i="8" s="1"/>
  <c r="N678" i="8"/>
  <c r="U678" i="8" s="1"/>
  <c r="L678" i="8"/>
  <c r="K678" i="8"/>
  <c r="R678" i="8" s="1"/>
  <c r="I431" i="8"/>
  <c r="I478" i="8" s="1"/>
  <c r="F478" i="8"/>
  <c r="A667" i="8"/>
  <c r="L614" i="8"/>
  <c r="K614" i="8"/>
  <c r="R614" i="8" s="1"/>
  <c r="O614" i="8"/>
  <c r="V614" i="8" s="1"/>
  <c r="N614" i="8"/>
  <c r="U614" i="8" s="1"/>
  <c r="Q495" i="8"/>
  <c r="M495" i="8"/>
  <c r="P495" i="8" s="1"/>
  <c r="M470" i="8"/>
  <c r="P470" i="8" s="1"/>
  <c r="Q470" i="8"/>
  <c r="M535" i="8"/>
  <c r="Q535" i="8"/>
  <c r="Q440" i="8"/>
  <c r="M440" i="8"/>
  <c r="P440" i="8" s="1"/>
  <c r="F529" i="8"/>
  <c r="I529" i="8" s="1"/>
  <c r="J529" i="8"/>
  <c r="S450" i="8"/>
  <c r="T450" i="8" s="1"/>
  <c r="W450" i="8" s="1"/>
  <c r="J565" i="8"/>
  <c r="F565" i="8"/>
  <c r="I565" i="8" s="1"/>
  <c r="T424" i="8"/>
  <c r="W424" i="8" s="1"/>
  <c r="S424" i="8"/>
  <c r="J580" i="8"/>
  <c r="F580" i="8"/>
  <c r="I580" i="8" s="1"/>
  <c r="K531" i="8"/>
  <c r="O588" i="8"/>
  <c r="Q494" i="8"/>
  <c r="M494" i="8"/>
  <c r="P494" i="8" s="1"/>
  <c r="S519" i="8"/>
  <c r="T519" i="8"/>
  <c r="W519" i="8" s="1"/>
  <c r="J625" i="8"/>
  <c r="F625" i="8"/>
  <c r="I625" i="8" s="1"/>
  <c r="M497" i="8"/>
  <c r="P497" i="8" s="1"/>
  <c r="Q497" i="8"/>
  <c r="S418" i="8"/>
  <c r="T418" i="8" s="1"/>
  <c r="W418" i="8" s="1"/>
  <c r="S472" i="8"/>
  <c r="T472" i="8" s="1"/>
  <c r="W472" i="8" s="1"/>
  <c r="O546" i="8"/>
  <c r="V546" i="8" s="1"/>
  <c r="N546" i="8"/>
  <c r="U546" i="8" s="1"/>
  <c r="L546" i="8"/>
  <c r="K546" i="8"/>
  <c r="R546" i="8" s="1"/>
  <c r="A599" i="8"/>
  <c r="J487" i="8"/>
  <c r="F487" i="8"/>
  <c r="I487" i="8" s="1"/>
  <c r="M509" i="8"/>
  <c r="P509" i="8" s="1"/>
  <c r="Q509" i="8"/>
  <c r="S417" i="8"/>
  <c r="T417" i="8" s="1"/>
  <c r="W417" i="8" s="1"/>
  <c r="S399" i="8"/>
  <c r="T399" i="8" s="1"/>
  <c r="W399" i="8" s="1"/>
  <c r="Q465" i="8"/>
  <c r="M465" i="8"/>
  <c r="P465" i="8" s="1"/>
  <c r="Q513" i="8"/>
  <c r="M513" i="8"/>
  <c r="P513" i="8" s="1"/>
  <c r="A685" i="8"/>
  <c r="L632" i="8"/>
  <c r="K632" i="8"/>
  <c r="R632" i="8" s="1"/>
  <c r="N632" i="8"/>
  <c r="U632" i="8" s="1"/>
  <c r="O632" i="8"/>
  <c r="V632" i="8" s="1"/>
  <c r="Q521" i="8"/>
  <c r="M521" i="8"/>
  <c r="P521" i="8" s="1"/>
  <c r="S444" i="8"/>
  <c r="T444" i="8" s="1"/>
  <c r="W444" i="8" s="1"/>
  <c r="J504" i="8"/>
  <c r="F504" i="8"/>
  <c r="I504" i="8" s="1"/>
  <c r="O621" i="8"/>
  <c r="V621" i="8" s="1"/>
  <c r="N621" i="8"/>
  <c r="U621" i="8" s="1"/>
  <c r="A674" i="8"/>
  <c r="L621" i="8"/>
  <c r="K621" i="8"/>
  <c r="R621" i="8" s="1"/>
  <c r="A605" i="8"/>
  <c r="O552" i="8"/>
  <c r="V552" i="8" s="1"/>
  <c r="N552" i="8"/>
  <c r="U552" i="8" s="1"/>
  <c r="L552" i="8"/>
  <c r="K552" i="8"/>
  <c r="R552" i="8" s="1"/>
  <c r="P378" i="8"/>
  <c r="P425" i="8" s="1"/>
  <c r="M425" i="8"/>
  <c r="Q471" i="8"/>
  <c r="M471" i="8"/>
  <c r="P471" i="8" s="1"/>
  <c r="S410" i="8"/>
  <c r="T410" i="8" s="1"/>
  <c r="W410" i="8" s="1"/>
  <c r="Q508" i="8"/>
  <c r="M508" i="8"/>
  <c r="P508" i="8" s="1"/>
  <c r="T416" i="8"/>
  <c r="W416" i="8" s="1"/>
  <c r="S416" i="8"/>
  <c r="S474" i="8"/>
  <c r="T474" i="8" s="1"/>
  <c r="W474" i="8" s="1"/>
  <c r="J547" i="8"/>
  <c r="F547" i="8"/>
  <c r="I547" i="8" s="1"/>
  <c r="M475" i="8"/>
  <c r="P475" i="8" s="1"/>
  <c r="Q475" i="8"/>
  <c r="U431" i="8"/>
  <c r="U478" i="8" s="1"/>
  <c r="N478" i="8"/>
  <c r="O603" i="8"/>
  <c r="V603" i="8" s="1"/>
  <c r="N603" i="8"/>
  <c r="U603" i="8" s="1"/>
  <c r="A656" i="8"/>
  <c r="L603" i="8"/>
  <c r="K603" i="8"/>
  <c r="R603" i="8" s="1"/>
  <c r="J561" i="8"/>
  <c r="F561" i="8"/>
  <c r="I561" i="8" s="1"/>
  <c r="L575" i="8"/>
  <c r="K575" i="8"/>
  <c r="R575" i="8" s="1"/>
  <c r="O575" i="8"/>
  <c r="V575" i="8" s="1"/>
  <c r="N575" i="8"/>
  <c r="U575" i="8" s="1"/>
  <c r="A628" i="8"/>
  <c r="F524" i="8"/>
  <c r="I524" i="8" s="1"/>
  <c r="J524" i="8"/>
  <c r="A594" i="8"/>
  <c r="O541" i="8"/>
  <c r="V541" i="8" s="1"/>
  <c r="N541" i="8"/>
  <c r="U541" i="8" s="1"/>
  <c r="L541" i="8"/>
  <c r="K541" i="8"/>
  <c r="R541" i="8" s="1"/>
  <c r="N701" i="8"/>
  <c r="U701" i="8" s="1"/>
  <c r="L701" i="8"/>
  <c r="K701" i="8"/>
  <c r="R701" i="8" s="1"/>
  <c r="O701" i="8"/>
  <c r="V701" i="8" s="1"/>
  <c r="A754" i="8"/>
  <c r="Q446" i="8"/>
  <c r="M446" i="8"/>
  <c r="P446" i="8" s="1"/>
  <c r="S448" i="8"/>
  <c r="T448" i="8" s="1"/>
  <c r="W448" i="8" s="1"/>
  <c r="O558" i="8"/>
  <c r="V558" i="8" s="1"/>
  <c r="N558" i="8"/>
  <c r="U558" i="8" s="1"/>
  <c r="L558" i="8"/>
  <c r="K558" i="8"/>
  <c r="R558" i="8" s="1"/>
  <c r="A611" i="8"/>
  <c r="M433" i="8"/>
  <c r="P433" i="8" s="1"/>
  <c r="Q433" i="8"/>
  <c r="Q477" i="8"/>
  <c r="M477" i="8"/>
  <c r="P477" i="8" s="1"/>
  <c r="M527" i="8"/>
  <c r="P527" i="8" s="1"/>
  <c r="Q527" i="8"/>
  <c r="F486" i="8"/>
  <c r="I486" i="8" s="1"/>
  <c r="J486" i="8"/>
  <c r="Q447" i="8"/>
  <c r="M447" i="8"/>
  <c r="P447" i="8" s="1"/>
  <c r="L557" i="8"/>
  <c r="K557" i="8"/>
  <c r="R557" i="8" s="1"/>
  <c r="A610" i="8"/>
  <c r="O557" i="8"/>
  <c r="V557" i="8" s="1"/>
  <c r="N557" i="8"/>
  <c r="U557" i="8" s="1"/>
  <c r="S467" i="8"/>
  <c r="T467" i="8" s="1"/>
  <c r="W467" i="8" s="1"/>
  <c r="F493" i="8"/>
  <c r="I493" i="8" s="1"/>
  <c r="J493" i="8"/>
  <c r="F511" i="8"/>
  <c r="I511" i="8" s="1"/>
  <c r="J511" i="8"/>
  <c r="S378" i="8"/>
  <c r="Q425" i="8"/>
  <c r="S387" i="8"/>
  <c r="T387" i="8" s="1"/>
  <c r="W387" i="8" s="1"/>
  <c r="S423" i="8"/>
  <c r="T423" i="8"/>
  <c r="W423" i="8" s="1"/>
  <c r="S381" i="8"/>
  <c r="T381" i="8" s="1"/>
  <c r="W381" i="8" s="1"/>
  <c r="K666" i="8"/>
  <c r="R666" i="8" s="1"/>
  <c r="L666" i="8"/>
  <c r="O666" i="8"/>
  <c r="V666" i="8" s="1"/>
  <c r="N666" i="8"/>
  <c r="U666" i="8" s="1"/>
  <c r="A719" i="8"/>
  <c r="A654" i="8"/>
  <c r="K601" i="8"/>
  <c r="R601" i="8" s="1"/>
  <c r="O601" i="8"/>
  <c r="V601" i="8" s="1"/>
  <c r="N601" i="8"/>
  <c r="U601" i="8" s="1"/>
  <c r="L601" i="8"/>
  <c r="J505" i="8"/>
  <c r="F505" i="8"/>
  <c r="I505" i="8" s="1"/>
  <c r="Q452" i="8"/>
  <c r="M452" i="8"/>
  <c r="P452" i="8" s="1"/>
  <c r="S380" i="8"/>
  <c r="T380" i="8" s="1"/>
  <c r="S441" i="8"/>
  <c r="T441" i="8" s="1"/>
  <c r="W441" i="8" s="1"/>
  <c r="O597" i="8"/>
  <c r="V597" i="8" s="1"/>
  <c r="N597" i="8"/>
  <c r="U597" i="8" s="1"/>
  <c r="L597" i="8"/>
  <c r="K597" i="8"/>
  <c r="R597" i="8" s="1"/>
  <c r="A650" i="8"/>
  <c r="T473" i="8"/>
  <c r="W473" i="8" s="1"/>
  <c r="S473" i="8"/>
  <c r="J517" i="8"/>
  <c r="F517" i="8"/>
  <c r="I517" i="8" s="1"/>
  <c r="N576" i="8"/>
  <c r="U576" i="8" s="1"/>
  <c r="L576" i="8"/>
  <c r="K576" i="8"/>
  <c r="R576" i="8" s="1"/>
  <c r="A629" i="8"/>
  <c r="O576" i="8"/>
  <c r="V576" i="8" s="1"/>
  <c r="M496" i="8"/>
  <c r="P496" i="8" s="1"/>
  <c r="Q496" i="8"/>
  <c r="A661" i="8"/>
  <c r="L608" i="8"/>
  <c r="K608" i="8"/>
  <c r="R608" i="8" s="1"/>
  <c r="O608" i="8"/>
  <c r="V608" i="8" s="1"/>
  <c r="N608" i="8"/>
  <c r="U608" i="8" s="1"/>
  <c r="O609" i="8"/>
  <c r="V609" i="8" s="1"/>
  <c r="N609" i="8"/>
  <c r="U609" i="8" s="1"/>
  <c r="L609" i="8"/>
  <c r="K609" i="8"/>
  <c r="R609" i="8" s="1"/>
  <c r="A662" i="8"/>
  <c r="S542" i="8"/>
  <c r="T542" i="8" s="1"/>
  <c r="W542" i="8" s="1"/>
  <c r="L551" i="8"/>
  <c r="A604" i="8"/>
  <c r="K551" i="8"/>
  <c r="R551" i="8" s="1"/>
  <c r="O551" i="8"/>
  <c r="V551" i="8" s="1"/>
  <c r="N551" i="8"/>
  <c r="U551" i="8" s="1"/>
  <c r="W376" i="8"/>
  <c r="I535" i="8"/>
  <c r="F562" i="8"/>
  <c r="I562" i="8" s="1"/>
  <c r="J562" i="8"/>
  <c r="S400" i="8"/>
  <c r="T400" i="8" s="1"/>
  <c r="W400" i="8" s="1"/>
  <c r="J536" i="8"/>
  <c r="F536" i="8"/>
  <c r="I536" i="8" s="1"/>
  <c r="F613" i="8"/>
  <c r="I613" i="8" s="1"/>
  <c r="J613" i="8"/>
  <c r="M469" i="8"/>
  <c r="P469" i="8" s="1"/>
  <c r="Q469" i="8"/>
  <c r="Q515" i="8"/>
  <c r="M515" i="8"/>
  <c r="P515" i="8" s="1"/>
  <c r="T461" i="8"/>
  <c r="W461" i="8" s="1"/>
  <c r="S461" i="8"/>
  <c r="F488" i="8"/>
  <c r="I488" i="8" s="1"/>
  <c r="J488" i="8"/>
  <c r="Q526" i="8"/>
  <c r="M526" i="8"/>
  <c r="P526" i="8" s="1"/>
  <c r="F648" i="8"/>
  <c r="I648" i="8" s="1"/>
  <c r="J648" i="8"/>
  <c r="V531" i="8"/>
  <c r="J544" i="8"/>
  <c r="F544" i="8"/>
  <c r="I544" i="8" s="1"/>
  <c r="A612" i="8"/>
  <c r="O559" i="8"/>
  <c r="V559" i="8" s="1"/>
  <c r="N559" i="8"/>
  <c r="U559" i="8" s="1"/>
  <c r="L559" i="8"/>
  <c r="K559" i="8"/>
  <c r="R559" i="8" s="1"/>
  <c r="S443" i="8"/>
  <c r="T443" i="8" s="1"/>
  <c r="W443" i="8" s="1"/>
  <c r="O591" i="8"/>
  <c r="V591" i="8" s="1"/>
  <c r="N591" i="8"/>
  <c r="U591" i="8" s="1"/>
  <c r="L591" i="8"/>
  <c r="A644" i="8"/>
  <c r="K591" i="8"/>
  <c r="R591" i="8" s="1"/>
  <c r="J510" i="8"/>
  <c r="F510" i="8"/>
  <c r="I510" i="8" s="1"/>
  <c r="S460" i="8"/>
  <c r="T460" i="8" s="1"/>
  <c r="W460" i="8" s="1"/>
  <c r="M463" i="8"/>
  <c r="P463" i="8" s="1"/>
  <c r="Q463" i="8"/>
  <c r="J522" i="8"/>
  <c r="F522" i="8"/>
  <c r="I522" i="8" s="1"/>
  <c r="K589" i="8"/>
  <c r="R589" i="8" s="1"/>
  <c r="O589" i="8"/>
  <c r="V589" i="8" s="1"/>
  <c r="N589" i="8"/>
  <c r="U589" i="8" s="1"/>
  <c r="A642" i="8"/>
  <c r="L589" i="8"/>
  <c r="J518" i="8"/>
  <c r="F518" i="8"/>
  <c r="I518" i="8" s="1"/>
  <c r="F568" i="8"/>
  <c r="I568" i="8" s="1"/>
  <c r="J568" i="8"/>
  <c r="S507" i="8"/>
  <c r="T507" i="8"/>
  <c r="W507" i="8" s="1"/>
  <c r="J499" i="8"/>
  <c r="F499" i="8"/>
  <c r="I499" i="8" s="1"/>
  <c r="Q503" i="8"/>
  <c r="M503" i="8"/>
  <c r="P503" i="8" s="1"/>
  <c r="J573" i="8"/>
  <c r="F573" i="8"/>
  <c r="I573" i="8" s="1"/>
  <c r="O615" i="8"/>
  <c r="V615" i="8" s="1"/>
  <c r="N615" i="8"/>
  <c r="U615" i="8" s="1"/>
  <c r="L615" i="8"/>
  <c r="A668" i="8"/>
  <c r="K615" i="8"/>
  <c r="R615" i="8" s="1"/>
  <c r="O531" i="8"/>
  <c r="S456" i="8"/>
  <c r="T456" i="8" s="1"/>
  <c r="W456" i="8" s="1"/>
  <c r="S392" i="8"/>
  <c r="T392" i="8" s="1"/>
  <c r="W392" i="8" s="1"/>
  <c r="M572" i="8"/>
  <c r="P572" i="8" s="1"/>
  <c r="Q572" i="8"/>
  <c r="M458" i="8"/>
  <c r="P458" i="8" s="1"/>
  <c r="Q458" i="8"/>
  <c r="Q501" i="8"/>
  <c r="M501" i="8"/>
  <c r="P501" i="8" s="1"/>
  <c r="F484" i="8"/>
  <c r="I484" i="8" s="1"/>
  <c r="I531" i="8" s="1"/>
  <c r="J484" i="8"/>
  <c r="J567" i="8"/>
  <c r="F567" i="8"/>
  <c r="I567" i="8" s="1"/>
  <c r="A671" i="8"/>
  <c r="K618" i="8"/>
  <c r="R618" i="8" s="1"/>
  <c r="O618" i="8"/>
  <c r="V618" i="8" s="1"/>
  <c r="N618" i="8"/>
  <c r="U618" i="8" s="1"/>
  <c r="L618" i="8"/>
  <c r="V535" i="8"/>
  <c r="K600" i="8"/>
  <c r="R600" i="8" s="1"/>
  <c r="N600" i="8"/>
  <c r="U600" i="8" s="1"/>
  <c r="A653" i="8"/>
  <c r="L600" i="8"/>
  <c r="O600" i="8"/>
  <c r="V600" i="8" s="1"/>
  <c r="J523" i="8"/>
  <c r="F523" i="8"/>
  <c r="I523" i="8" s="1"/>
  <c r="Q435" i="8"/>
  <c r="M435" i="8"/>
  <c r="P435" i="8" s="1"/>
  <c r="F566" i="8"/>
  <c r="I566" i="8" s="1"/>
  <c r="J566" i="8"/>
  <c r="J492" i="8"/>
  <c r="F492" i="8"/>
  <c r="I492" i="8" s="1"/>
  <c r="A630" i="8"/>
  <c r="O577" i="8"/>
  <c r="V577" i="8" s="1"/>
  <c r="N577" i="8"/>
  <c r="U577" i="8" s="1"/>
  <c r="L577" i="8"/>
  <c r="K577" i="8"/>
  <c r="R577" i="8" s="1"/>
  <c r="W429" i="8"/>
  <c r="L539" i="8"/>
  <c r="K539" i="8"/>
  <c r="R539" i="8" s="1"/>
  <c r="A592" i="8"/>
  <c r="O539" i="8"/>
  <c r="V539" i="8" s="1"/>
  <c r="N539" i="8"/>
  <c r="U539" i="8" s="1"/>
  <c r="S386" i="8"/>
  <c r="T386" i="8"/>
  <c r="W386" i="8" s="1"/>
  <c r="Q483" i="8"/>
  <c r="M483" i="8"/>
  <c r="P483" i="8" s="1"/>
  <c r="M451" i="8"/>
  <c r="P451" i="8" s="1"/>
  <c r="Q451" i="8"/>
  <c r="S394" i="8"/>
  <c r="T394" i="8" s="1"/>
  <c r="W394" i="8" s="1"/>
  <c r="T382" i="8"/>
  <c r="W382" i="8" s="1"/>
  <c r="S382" i="8"/>
  <c r="F555" i="8"/>
  <c r="I555" i="8" s="1"/>
  <c r="J555" i="8"/>
  <c r="S405" i="8"/>
  <c r="T405" i="8" s="1"/>
  <c r="W405" i="8" s="1"/>
  <c r="Q520" i="8"/>
  <c r="M520" i="8"/>
  <c r="P520" i="8" s="1"/>
  <c r="J498" i="8"/>
  <c r="F498" i="8"/>
  <c r="I498" i="8" s="1"/>
  <c r="Q512" i="8"/>
  <c r="M512" i="8"/>
  <c r="P512" i="8" s="1"/>
  <c r="Q525" i="8"/>
  <c r="M525" i="8"/>
  <c r="P525" i="8" s="1"/>
  <c r="J528" i="8"/>
  <c r="F528" i="8"/>
  <c r="I528" i="8" s="1"/>
  <c r="M445" i="8"/>
  <c r="P445" i="8" s="1"/>
  <c r="Q445" i="8"/>
  <c r="J579" i="8"/>
  <c r="F579" i="8"/>
  <c r="I579" i="8" s="1"/>
  <c r="S398" i="8"/>
  <c r="T398" i="8" s="1"/>
  <c r="W398" i="8" s="1"/>
  <c r="N484" i="8"/>
  <c r="A673" i="8"/>
  <c r="L620" i="8"/>
  <c r="K620" i="8"/>
  <c r="R620" i="8" s="1"/>
  <c r="O620" i="8"/>
  <c r="V620" i="8" s="1"/>
  <c r="N620" i="8"/>
  <c r="U620" i="8" s="1"/>
  <c r="M476" i="8"/>
  <c r="P476" i="8" s="1"/>
  <c r="Q476" i="8"/>
  <c r="U535" i="8"/>
  <c r="A636" i="8"/>
  <c r="O583" i="8"/>
  <c r="V583" i="8" s="1"/>
  <c r="N583" i="8"/>
  <c r="U583" i="8" s="1"/>
  <c r="K583" i="8"/>
  <c r="R583" i="8" s="1"/>
  <c r="L583" i="8"/>
  <c r="A590" i="8"/>
  <c r="N537" i="8"/>
  <c r="U537" i="8" s="1"/>
  <c r="O537" i="8"/>
  <c r="V537" i="8" s="1"/>
  <c r="L569" i="8"/>
  <c r="K569" i="8"/>
  <c r="R569" i="8" s="1"/>
  <c r="A622" i="8"/>
  <c r="O569" i="8"/>
  <c r="V569" i="8" s="1"/>
  <c r="N569" i="8"/>
  <c r="U569" i="8" s="1"/>
  <c r="J578" i="8"/>
  <c r="F578" i="8"/>
  <c r="I578" i="8" s="1"/>
  <c r="S422" i="8"/>
  <c r="T422" i="8" s="1"/>
  <c r="W422" i="8" s="1"/>
  <c r="S449" i="8"/>
  <c r="T449" i="8" s="1"/>
  <c r="W449" i="8" s="1"/>
  <c r="J538" i="8"/>
  <c r="F538" i="8"/>
  <c r="I538" i="8" s="1"/>
  <c r="J554" i="8"/>
  <c r="F554" i="8"/>
  <c r="I554" i="8" s="1"/>
  <c r="S455" i="8"/>
  <c r="T455" i="8" s="1"/>
  <c r="W455" i="8" s="1"/>
  <c r="J556" i="8"/>
  <c r="F556" i="8"/>
  <c r="I556" i="8" s="1"/>
  <c r="L484" i="8"/>
  <c r="L531" i="8" s="1"/>
  <c r="F506" i="8"/>
  <c r="I506" i="8" s="1"/>
  <c r="J506" i="8"/>
  <c r="J490" i="8"/>
  <c r="F490" i="8"/>
  <c r="I490" i="8" s="1"/>
  <c r="S468" i="8"/>
  <c r="T468" i="8"/>
  <c r="W468" i="8" s="1"/>
  <c r="R431" i="8"/>
  <c r="R478" i="8" s="1"/>
  <c r="K478" i="8"/>
  <c r="K588" i="8"/>
  <c r="S438" i="8"/>
  <c r="T438" i="8" s="1"/>
  <c r="W438" i="8" s="1"/>
  <c r="Q431" i="8"/>
  <c r="Q478" i="8" s="1"/>
  <c r="M431" i="8"/>
  <c r="J478" i="8"/>
  <c r="S412" i="8"/>
  <c r="T412" i="8" s="1"/>
  <c r="W412" i="8" s="1"/>
  <c r="Q434" i="8"/>
  <c r="M434" i="8"/>
  <c r="P434" i="8" s="1"/>
  <c r="A606" i="8"/>
  <c r="O553" i="8"/>
  <c r="V553" i="8" s="1"/>
  <c r="N553" i="8"/>
  <c r="U553" i="8" s="1"/>
  <c r="L553" i="8"/>
  <c r="K553" i="8"/>
  <c r="R553" i="8" s="1"/>
  <c r="V431" i="8"/>
  <c r="V478" i="8" s="1"/>
  <c r="O478" i="8"/>
  <c r="T430" i="8"/>
  <c r="W430" i="8" s="1"/>
  <c r="S430" i="8"/>
  <c r="S442" i="8"/>
  <c r="T442" i="8" s="1"/>
  <c r="W442" i="8" s="1"/>
  <c r="M464" i="8"/>
  <c r="P464" i="8" s="1"/>
  <c r="Q464" i="8"/>
  <c r="J500" i="8"/>
  <c r="F500" i="8"/>
  <c r="I500" i="8" s="1"/>
  <c r="Q453" i="8"/>
  <c r="M453" i="8"/>
  <c r="P453" i="8" s="1"/>
  <c r="J516" i="8"/>
  <c r="F516" i="8"/>
  <c r="I516" i="8" s="1"/>
  <c r="A624" i="8"/>
  <c r="O571" i="8"/>
  <c r="V571" i="8" s="1"/>
  <c r="N571" i="8"/>
  <c r="U571" i="8" s="1"/>
  <c r="L571" i="8"/>
  <c r="K571" i="8"/>
  <c r="R571" i="8" s="1"/>
  <c r="R535" i="8"/>
  <c r="M595" i="8"/>
  <c r="P595" i="8" s="1"/>
  <c r="Q595" i="8"/>
  <c r="M514" i="8"/>
  <c r="P514" i="8" s="1"/>
  <c r="Q514" i="8"/>
  <c r="A679" i="8"/>
  <c r="L626" i="8"/>
  <c r="K626" i="8"/>
  <c r="R626" i="8" s="1"/>
  <c r="O626" i="8"/>
  <c r="V626" i="8" s="1"/>
  <c r="N626" i="8"/>
  <c r="U626" i="8" s="1"/>
  <c r="O540" i="8"/>
  <c r="V540" i="8" s="1"/>
  <c r="N540" i="8"/>
  <c r="U540" i="8" s="1"/>
  <c r="L540" i="8"/>
  <c r="A593" i="8"/>
  <c r="K540" i="8"/>
  <c r="R540" i="8" s="1"/>
  <c r="F530" i="8"/>
  <c r="I530" i="8" s="1"/>
  <c r="J530" i="8"/>
  <c r="L563" i="8"/>
  <c r="A616" i="8"/>
  <c r="O563" i="8"/>
  <c r="V563" i="8" s="1"/>
  <c r="N563" i="8"/>
  <c r="U563" i="8" s="1"/>
  <c r="K563" i="8"/>
  <c r="R563" i="8" s="1"/>
  <c r="O627" i="8"/>
  <c r="V627" i="8" s="1"/>
  <c r="N627" i="8"/>
  <c r="U627" i="8" s="1"/>
  <c r="L627" i="8"/>
  <c r="A680" i="8"/>
  <c r="K627" i="8"/>
  <c r="R627" i="8" s="1"/>
  <c r="O633" i="8"/>
  <c r="V633" i="8" s="1"/>
  <c r="N633" i="8"/>
  <c r="U633" i="8" s="1"/>
  <c r="L633" i="8"/>
  <c r="A686" i="8"/>
  <c r="K633" i="8"/>
  <c r="R633" i="8" s="1"/>
  <c r="A694" i="8"/>
  <c r="A672" i="8"/>
  <c r="K619" i="8"/>
  <c r="R619" i="8" s="1"/>
  <c r="L619" i="8"/>
  <c r="N619" i="8"/>
  <c r="U619" i="8" s="1"/>
  <c r="O619" i="8"/>
  <c r="V619" i="8" s="1"/>
  <c r="S425" i="8" l="1"/>
  <c r="T378" i="8"/>
  <c r="W378" i="8" s="1"/>
  <c r="W380" i="8"/>
  <c r="T425" i="8"/>
  <c r="F576" i="8"/>
  <c r="I576" i="8" s="1"/>
  <c r="J576" i="8"/>
  <c r="F632" i="8"/>
  <c r="I632" i="8" s="1"/>
  <c r="J632" i="8"/>
  <c r="S509" i="8"/>
  <c r="T509" i="8" s="1"/>
  <c r="W509" i="8" s="1"/>
  <c r="V588" i="8"/>
  <c r="F614" i="8"/>
  <c r="I614" i="8" s="1"/>
  <c r="J614" i="8"/>
  <c r="A784" i="8"/>
  <c r="N731" i="8"/>
  <c r="U731" i="8" s="1"/>
  <c r="L731" i="8"/>
  <c r="K731" i="8"/>
  <c r="R731" i="8" s="1"/>
  <c r="O731" i="8"/>
  <c r="V731" i="8" s="1"/>
  <c r="L596" i="8"/>
  <c r="K596" i="8"/>
  <c r="R596" i="8" s="1"/>
  <c r="A649" i="8"/>
  <c r="O596" i="8"/>
  <c r="V596" i="8" s="1"/>
  <c r="N596" i="8"/>
  <c r="U596" i="8" s="1"/>
  <c r="K655" i="8"/>
  <c r="R655" i="8" s="1"/>
  <c r="O655" i="8"/>
  <c r="V655" i="8" s="1"/>
  <c r="N655" i="8"/>
  <c r="U655" i="8" s="1"/>
  <c r="A708" i="8"/>
  <c r="L655" i="8"/>
  <c r="F582" i="8"/>
  <c r="I582" i="8" s="1"/>
  <c r="J582" i="8"/>
  <c r="A737" i="8"/>
  <c r="K684" i="8"/>
  <c r="R684" i="8" s="1"/>
  <c r="O684" i="8"/>
  <c r="V684" i="8" s="1"/>
  <c r="N684" i="8"/>
  <c r="U684" i="8" s="1"/>
  <c r="L684" i="8"/>
  <c r="M550" i="8"/>
  <c r="P550" i="8" s="1"/>
  <c r="Q550" i="8"/>
  <c r="L686" i="8"/>
  <c r="K686" i="8"/>
  <c r="R686" i="8" s="1"/>
  <c r="A739" i="8"/>
  <c r="N686" i="8"/>
  <c r="U686" i="8" s="1"/>
  <c r="O686" i="8"/>
  <c r="V686" i="8" s="1"/>
  <c r="Q500" i="8"/>
  <c r="M500" i="8"/>
  <c r="P500" i="8" s="1"/>
  <c r="R588" i="8"/>
  <c r="L537" i="8"/>
  <c r="L584" i="8" s="1"/>
  <c r="S445" i="8"/>
  <c r="T445" i="8"/>
  <c r="W445" i="8" s="1"/>
  <c r="S483" i="8"/>
  <c r="M523" i="8"/>
  <c r="P523" i="8" s="1"/>
  <c r="Q523" i="8"/>
  <c r="W425" i="8"/>
  <c r="T471" i="8"/>
  <c r="W471" i="8" s="1"/>
  <c r="S471" i="8"/>
  <c r="L674" i="8"/>
  <c r="K674" i="8"/>
  <c r="R674" i="8" s="1"/>
  <c r="O674" i="8"/>
  <c r="V674" i="8" s="1"/>
  <c r="N674" i="8"/>
  <c r="U674" i="8" s="1"/>
  <c r="A727" i="8"/>
  <c r="S485" i="8"/>
  <c r="T485" i="8" s="1"/>
  <c r="W485" i="8" s="1"/>
  <c r="S491" i="8"/>
  <c r="T491" i="8" s="1"/>
  <c r="W491" i="8" s="1"/>
  <c r="S475" i="8"/>
  <c r="T475" i="8" s="1"/>
  <c r="W475" i="8" s="1"/>
  <c r="S572" i="8"/>
  <c r="T572" i="8" s="1"/>
  <c r="W572" i="8" s="1"/>
  <c r="S502" i="8"/>
  <c r="T502" i="8" s="1"/>
  <c r="W502" i="8" s="1"/>
  <c r="I588" i="8"/>
  <c r="M561" i="8"/>
  <c r="P561" i="8" s="1"/>
  <c r="Q561" i="8"/>
  <c r="Q547" i="8"/>
  <c r="M547" i="8"/>
  <c r="P547" i="8" s="1"/>
  <c r="A738" i="8"/>
  <c r="K685" i="8"/>
  <c r="R685" i="8" s="1"/>
  <c r="O685" i="8"/>
  <c r="V685" i="8" s="1"/>
  <c r="N685" i="8"/>
  <c r="U685" i="8" s="1"/>
  <c r="L685" i="8"/>
  <c r="M487" i="8"/>
  <c r="P487" i="8" s="1"/>
  <c r="Q487" i="8"/>
  <c r="S497" i="8"/>
  <c r="T497" i="8" s="1"/>
  <c r="W497" i="8" s="1"/>
  <c r="M580" i="8"/>
  <c r="P580" i="8" s="1"/>
  <c r="Q580" i="8"/>
  <c r="S535" i="8"/>
  <c r="T535" i="8" s="1"/>
  <c r="K667" i="8"/>
  <c r="R667" i="8" s="1"/>
  <c r="A720" i="8"/>
  <c r="O667" i="8"/>
  <c r="V667" i="8" s="1"/>
  <c r="N667" i="8"/>
  <c r="U667" i="8" s="1"/>
  <c r="L667" i="8"/>
  <c r="A651" i="8"/>
  <c r="O598" i="8"/>
  <c r="V598" i="8" s="1"/>
  <c r="N598" i="8"/>
  <c r="U598" i="8" s="1"/>
  <c r="L598" i="8"/>
  <c r="K598" i="8"/>
  <c r="R598" i="8" s="1"/>
  <c r="M588" i="8"/>
  <c r="Q588" i="8"/>
  <c r="K537" i="8"/>
  <c r="M486" i="8"/>
  <c r="P486" i="8" s="1"/>
  <c r="Q486" i="8"/>
  <c r="F619" i="8"/>
  <c r="I619" i="8" s="1"/>
  <c r="J619" i="8"/>
  <c r="J559" i="8"/>
  <c r="F559" i="8"/>
  <c r="I559" i="8" s="1"/>
  <c r="Q648" i="8"/>
  <c r="M648" i="8"/>
  <c r="P648" i="8" s="1"/>
  <c r="M613" i="8"/>
  <c r="P613" i="8" s="1"/>
  <c r="Q613" i="8"/>
  <c r="J581" i="8"/>
  <c r="F581" i="8"/>
  <c r="I581" i="8" s="1"/>
  <c r="S439" i="8"/>
  <c r="T439" i="8" s="1"/>
  <c r="W439" i="8" s="1"/>
  <c r="O616" i="8"/>
  <c r="V616" i="8" s="1"/>
  <c r="N616" i="8"/>
  <c r="U616" i="8" s="1"/>
  <c r="L616" i="8"/>
  <c r="A669" i="8"/>
  <c r="K616" i="8"/>
  <c r="R616" i="8" s="1"/>
  <c r="N606" i="8"/>
  <c r="U606" i="8" s="1"/>
  <c r="A659" i="8"/>
  <c r="L606" i="8"/>
  <c r="K606" i="8"/>
  <c r="R606" i="8" s="1"/>
  <c r="O606" i="8"/>
  <c r="V606" i="8" s="1"/>
  <c r="F620" i="8"/>
  <c r="I620" i="8" s="1"/>
  <c r="J620" i="8"/>
  <c r="M555" i="8"/>
  <c r="P555" i="8" s="1"/>
  <c r="Q555" i="8"/>
  <c r="A725" i="8"/>
  <c r="L672" i="8"/>
  <c r="K672" i="8"/>
  <c r="R672" i="8" s="1"/>
  <c r="O672" i="8"/>
  <c r="V672" i="8" s="1"/>
  <c r="N672" i="8"/>
  <c r="U672" i="8" s="1"/>
  <c r="J563" i="8"/>
  <c r="F563" i="8"/>
  <c r="I563" i="8" s="1"/>
  <c r="F626" i="8"/>
  <c r="I626" i="8" s="1"/>
  <c r="J626" i="8"/>
  <c r="M528" i="8"/>
  <c r="P528" i="8" s="1"/>
  <c r="Q528" i="8"/>
  <c r="A706" i="8"/>
  <c r="N653" i="8"/>
  <c r="U653" i="8" s="1"/>
  <c r="L653" i="8"/>
  <c r="K653" i="8"/>
  <c r="R653" i="8" s="1"/>
  <c r="O653" i="8"/>
  <c r="V653" i="8" s="1"/>
  <c r="A724" i="8"/>
  <c r="K671" i="8"/>
  <c r="R671" i="8" s="1"/>
  <c r="O671" i="8"/>
  <c r="V671" i="8" s="1"/>
  <c r="N671" i="8"/>
  <c r="U671" i="8" s="1"/>
  <c r="L671" i="8"/>
  <c r="M573" i="8"/>
  <c r="P573" i="8" s="1"/>
  <c r="Q573" i="8"/>
  <c r="O642" i="8"/>
  <c r="V642" i="8" s="1"/>
  <c r="N642" i="8"/>
  <c r="U642" i="8" s="1"/>
  <c r="A695" i="8"/>
  <c r="L642" i="8"/>
  <c r="K642" i="8"/>
  <c r="R642" i="8" s="1"/>
  <c r="M510" i="8"/>
  <c r="P510" i="8" s="1"/>
  <c r="Q510" i="8"/>
  <c r="F551" i="8"/>
  <c r="I551" i="8" s="1"/>
  <c r="J551" i="8"/>
  <c r="F601" i="8"/>
  <c r="I601" i="8" s="1"/>
  <c r="J601" i="8"/>
  <c r="F603" i="8"/>
  <c r="I603" i="8" s="1"/>
  <c r="J603" i="8"/>
  <c r="F552" i="8"/>
  <c r="I552" i="8" s="1"/>
  <c r="J552" i="8"/>
  <c r="A652" i="8"/>
  <c r="L599" i="8"/>
  <c r="K599" i="8"/>
  <c r="R599" i="8" s="1"/>
  <c r="O599" i="8"/>
  <c r="V599" i="8" s="1"/>
  <c r="N599" i="8"/>
  <c r="U599" i="8" s="1"/>
  <c r="P535" i="8"/>
  <c r="U588" i="8"/>
  <c r="J543" i="8"/>
  <c r="F543" i="8"/>
  <c r="I543" i="8" s="1"/>
  <c r="M548" i="8"/>
  <c r="P548" i="8" s="1"/>
  <c r="Q548" i="8"/>
  <c r="T437" i="8"/>
  <c r="W437" i="8" s="1"/>
  <c r="S437" i="8"/>
  <c r="F545" i="8"/>
  <c r="I545" i="8" s="1"/>
  <c r="J545" i="8"/>
  <c r="S434" i="8"/>
  <c r="T434" i="8" s="1"/>
  <c r="W434" i="8" s="1"/>
  <c r="A675" i="8"/>
  <c r="O622" i="8"/>
  <c r="V622" i="8" s="1"/>
  <c r="N622" i="8"/>
  <c r="U622" i="8" s="1"/>
  <c r="K622" i="8"/>
  <c r="R622" i="8" s="1"/>
  <c r="L622" i="8"/>
  <c r="F583" i="8"/>
  <c r="I583" i="8" s="1"/>
  <c r="J583" i="8"/>
  <c r="O630" i="8"/>
  <c r="V630" i="8" s="1"/>
  <c r="N630" i="8"/>
  <c r="U630" i="8" s="1"/>
  <c r="A683" i="8"/>
  <c r="L630" i="8"/>
  <c r="K630" i="8"/>
  <c r="R630" i="8" s="1"/>
  <c r="F591" i="8"/>
  <c r="I591" i="8" s="1"/>
  <c r="J591" i="8"/>
  <c r="S526" i="8"/>
  <c r="T526" i="8" s="1"/>
  <c r="W526" i="8" s="1"/>
  <c r="Q536" i="8"/>
  <c r="M536" i="8"/>
  <c r="P536" i="8" s="1"/>
  <c r="S477" i="8"/>
  <c r="T477" i="8" s="1"/>
  <c r="W477" i="8" s="1"/>
  <c r="S446" i="8"/>
  <c r="T446" i="8" s="1"/>
  <c r="W446" i="8" s="1"/>
  <c r="O594" i="8"/>
  <c r="V594" i="8" s="1"/>
  <c r="N594" i="8"/>
  <c r="U594" i="8" s="1"/>
  <c r="A647" i="8"/>
  <c r="L594" i="8"/>
  <c r="K594" i="8"/>
  <c r="R594" i="8" s="1"/>
  <c r="M504" i="8"/>
  <c r="P504" i="8" s="1"/>
  <c r="Q504" i="8"/>
  <c r="S513" i="8"/>
  <c r="T513" i="8"/>
  <c r="W513" i="8" s="1"/>
  <c r="F546" i="8"/>
  <c r="I546" i="8" s="1"/>
  <c r="J546" i="8"/>
  <c r="F570" i="8"/>
  <c r="I570" i="8" s="1"/>
  <c r="J570" i="8"/>
  <c r="M574" i="8"/>
  <c r="P574" i="8" s="1"/>
  <c r="Q574" i="8"/>
  <c r="F577" i="8"/>
  <c r="I577" i="8" s="1"/>
  <c r="J577" i="8"/>
  <c r="S458" i="8"/>
  <c r="T458" i="8" s="1"/>
  <c r="W458" i="8" s="1"/>
  <c r="M493" i="8"/>
  <c r="P493" i="8" s="1"/>
  <c r="Q493" i="8"/>
  <c r="T527" i="8"/>
  <c r="W527" i="8" s="1"/>
  <c r="S527" i="8"/>
  <c r="S440" i="8"/>
  <c r="T440" i="8" s="1"/>
  <c r="W440" i="8" s="1"/>
  <c r="O641" i="8"/>
  <c r="F627" i="8"/>
  <c r="I627" i="8" s="1"/>
  <c r="J627" i="8"/>
  <c r="Q530" i="8"/>
  <c r="M530" i="8"/>
  <c r="P530" i="8" s="1"/>
  <c r="Q554" i="8"/>
  <c r="M554" i="8"/>
  <c r="P554" i="8" s="1"/>
  <c r="J569" i="8"/>
  <c r="F569" i="8"/>
  <c r="I569" i="8" s="1"/>
  <c r="K673" i="8"/>
  <c r="R673" i="8" s="1"/>
  <c r="O673" i="8"/>
  <c r="V673" i="8" s="1"/>
  <c r="N673" i="8"/>
  <c r="U673" i="8" s="1"/>
  <c r="L673" i="8"/>
  <c r="A726" i="8"/>
  <c r="S525" i="8"/>
  <c r="T525" i="8"/>
  <c r="W525" i="8" s="1"/>
  <c r="A645" i="8"/>
  <c r="O592" i="8"/>
  <c r="V592" i="8" s="1"/>
  <c r="N592" i="8"/>
  <c r="U592" i="8" s="1"/>
  <c r="K592" i="8"/>
  <c r="R592" i="8" s="1"/>
  <c r="L592" i="8"/>
  <c r="J600" i="8"/>
  <c r="F600" i="8"/>
  <c r="I600" i="8" s="1"/>
  <c r="M567" i="8"/>
  <c r="P567" i="8" s="1"/>
  <c r="Q567" i="8"/>
  <c r="S503" i="8"/>
  <c r="T503" i="8" s="1"/>
  <c r="W503" i="8" s="1"/>
  <c r="Q488" i="8"/>
  <c r="M488" i="8"/>
  <c r="P488" i="8" s="1"/>
  <c r="A657" i="8"/>
  <c r="O604" i="8"/>
  <c r="V604" i="8" s="1"/>
  <c r="N604" i="8"/>
  <c r="U604" i="8" s="1"/>
  <c r="K604" i="8"/>
  <c r="R604" i="8" s="1"/>
  <c r="L604" i="8"/>
  <c r="F608" i="8"/>
  <c r="I608" i="8" s="1"/>
  <c r="J608" i="8"/>
  <c r="A707" i="8"/>
  <c r="O654" i="8"/>
  <c r="V654" i="8" s="1"/>
  <c r="N654" i="8"/>
  <c r="U654" i="8" s="1"/>
  <c r="L654" i="8"/>
  <c r="K654" i="8"/>
  <c r="R654" i="8" s="1"/>
  <c r="O610" i="8"/>
  <c r="V610" i="8" s="1"/>
  <c r="N610" i="8"/>
  <c r="U610" i="8" s="1"/>
  <c r="L610" i="8"/>
  <c r="A663" i="8"/>
  <c r="K610" i="8"/>
  <c r="R610" i="8" s="1"/>
  <c r="S433" i="8"/>
  <c r="T433" i="8" s="1"/>
  <c r="W433" i="8" s="1"/>
  <c r="A807" i="8"/>
  <c r="N754" i="8"/>
  <c r="U754" i="8" s="1"/>
  <c r="L754" i="8"/>
  <c r="K754" i="8"/>
  <c r="R754" i="8" s="1"/>
  <c r="O754" i="8"/>
  <c r="V754" i="8" s="1"/>
  <c r="Q524" i="8"/>
  <c r="M524" i="8"/>
  <c r="P524" i="8" s="1"/>
  <c r="M625" i="8"/>
  <c r="P625" i="8" s="1"/>
  <c r="Q625" i="8"/>
  <c r="S470" i="8"/>
  <c r="T470" i="8" s="1"/>
  <c r="W470" i="8" s="1"/>
  <c r="F571" i="8"/>
  <c r="I571" i="8" s="1"/>
  <c r="J571" i="8"/>
  <c r="Q578" i="8"/>
  <c r="M578" i="8"/>
  <c r="P578" i="8" s="1"/>
  <c r="F641" i="8"/>
  <c r="J641" i="8"/>
  <c r="K641" i="8"/>
  <c r="K679" i="8"/>
  <c r="R679" i="8" s="1"/>
  <c r="L679" i="8"/>
  <c r="A732" i="8"/>
  <c r="N679" i="8"/>
  <c r="U679" i="8" s="1"/>
  <c r="O679" i="8"/>
  <c r="V679" i="8" s="1"/>
  <c r="A677" i="8"/>
  <c r="K624" i="8"/>
  <c r="R624" i="8" s="1"/>
  <c r="O624" i="8"/>
  <c r="V624" i="8" s="1"/>
  <c r="N624" i="8"/>
  <c r="U624" i="8" s="1"/>
  <c r="L624" i="8"/>
  <c r="F539" i="8"/>
  <c r="I539" i="8" s="1"/>
  <c r="J539" i="8"/>
  <c r="M492" i="8"/>
  <c r="P492" i="8" s="1"/>
  <c r="Q492" i="8"/>
  <c r="Q531" i="8" s="1"/>
  <c r="J589" i="8"/>
  <c r="F589" i="8"/>
  <c r="I589" i="8" s="1"/>
  <c r="A697" i="8"/>
  <c r="O644" i="8"/>
  <c r="V644" i="8" s="1"/>
  <c r="N644" i="8"/>
  <c r="U644" i="8" s="1"/>
  <c r="K644" i="8"/>
  <c r="R644" i="8" s="1"/>
  <c r="L644" i="8"/>
  <c r="O612" i="8"/>
  <c r="V612" i="8" s="1"/>
  <c r="N612" i="8"/>
  <c r="U612" i="8" s="1"/>
  <c r="L612" i="8"/>
  <c r="A665" i="8"/>
  <c r="K612" i="8"/>
  <c r="R612" i="8" s="1"/>
  <c r="M517" i="8"/>
  <c r="P517" i="8" s="1"/>
  <c r="Q517" i="8"/>
  <c r="N719" i="8"/>
  <c r="U719" i="8" s="1"/>
  <c r="L719" i="8"/>
  <c r="K719" i="8"/>
  <c r="R719" i="8" s="1"/>
  <c r="A772" i="8"/>
  <c r="O719" i="8"/>
  <c r="V719" i="8" s="1"/>
  <c r="F557" i="8"/>
  <c r="I557" i="8" s="1"/>
  <c r="J557" i="8"/>
  <c r="F701" i="8"/>
  <c r="I701" i="8" s="1"/>
  <c r="J701" i="8"/>
  <c r="L656" i="8"/>
  <c r="K656" i="8"/>
  <c r="R656" i="8" s="1"/>
  <c r="O656" i="8"/>
  <c r="V656" i="8" s="1"/>
  <c r="N656" i="8"/>
  <c r="U656" i="8" s="1"/>
  <c r="A709" i="8"/>
  <c r="S465" i="8"/>
  <c r="T465" i="8" s="1"/>
  <c r="W465" i="8" s="1"/>
  <c r="M565" i="8"/>
  <c r="P565" i="8" s="1"/>
  <c r="Q565" i="8"/>
  <c r="A670" i="8"/>
  <c r="L617" i="8"/>
  <c r="K617" i="8"/>
  <c r="R617" i="8" s="1"/>
  <c r="O617" i="8"/>
  <c r="V617" i="8" s="1"/>
  <c r="N617" i="8"/>
  <c r="U617" i="8" s="1"/>
  <c r="W327" i="8"/>
  <c r="W372" i="8" s="1"/>
  <c r="T372" i="8"/>
  <c r="S457" i="8"/>
  <c r="T457" i="8" s="1"/>
  <c r="W457" i="8" s="1"/>
  <c r="M579" i="8"/>
  <c r="P579" i="8" s="1"/>
  <c r="Q579" i="8"/>
  <c r="S464" i="8"/>
  <c r="T464" i="8" s="1"/>
  <c r="W464" i="8" s="1"/>
  <c r="L641" i="8"/>
  <c r="L680" i="8"/>
  <c r="K680" i="8"/>
  <c r="R680" i="8" s="1"/>
  <c r="A733" i="8"/>
  <c r="O680" i="8"/>
  <c r="V680" i="8" s="1"/>
  <c r="N680" i="8"/>
  <c r="U680" i="8" s="1"/>
  <c r="S514" i="8"/>
  <c r="T514" i="8" s="1"/>
  <c r="W514" i="8" s="1"/>
  <c r="Q490" i="8"/>
  <c r="M490" i="8"/>
  <c r="P490" i="8" s="1"/>
  <c r="M538" i="8"/>
  <c r="P538" i="8" s="1"/>
  <c r="Q538" i="8"/>
  <c r="A689" i="8"/>
  <c r="K636" i="8"/>
  <c r="R636" i="8" s="1"/>
  <c r="O636" i="8"/>
  <c r="V636" i="8" s="1"/>
  <c r="N636" i="8"/>
  <c r="U636" i="8" s="1"/>
  <c r="L636" i="8"/>
  <c r="U484" i="8"/>
  <c r="U531" i="8" s="1"/>
  <c r="N531" i="8"/>
  <c r="S512" i="8"/>
  <c r="T512" i="8" s="1"/>
  <c r="W512" i="8" s="1"/>
  <c r="Q566" i="8"/>
  <c r="M566" i="8"/>
  <c r="P566" i="8" s="1"/>
  <c r="O584" i="8"/>
  <c r="Q484" i="8"/>
  <c r="M484" i="8"/>
  <c r="P484" i="8" s="1"/>
  <c r="J531" i="8"/>
  <c r="M499" i="8"/>
  <c r="P499" i="8" s="1"/>
  <c r="Q499" i="8"/>
  <c r="M562" i="8"/>
  <c r="P562" i="8" s="1"/>
  <c r="Q562" i="8"/>
  <c r="O611" i="8"/>
  <c r="V611" i="8" s="1"/>
  <c r="N611" i="8"/>
  <c r="U611" i="8" s="1"/>
  <c r="A664" i="8"/>
  <c r="L611" i="8"/>
  <c r="K611" i="8"/>
  <c r="R611" i="8" s="1"/>
  <c r="O628" i="8"/>
  <c r="V628" i="8" s="1"/>
  <c r="N628" i="8"/>
  <c r="U628" i="8" s="1"/>
  <c r="A681" i="8"/>
  <c r="L628" i="8"/>
  <c r="K628" i="8"/>
  <c r="R628" i="8" s="1"/>
  <c r="F678" i="8"/>
  <c r="I678" i="8" s="1"/>
  <c r="J678" i="8"/>
  <c r="A676" i="8"/>
  <c r="O623" i="8"/>
  <c r="V623" i="8" s="1"/>
  <c r="N623" i="8"/>
  <c r="U623" i="8" s="1"/>
  <c r="K623" i="8"/>
  <c r="R623" i="8" s="1"/>
  <c r="L623" i="8"/>
  <c r="J607" i="8"/>
  <c r="F607" i="8"/>
  <c r="I607" i="8" s="1"/>
  <c r="F564" i="8"/>
  <c r="I564" i="8" s="1"/>
  <c r="J564" i="8"/>
  <c r="N641" i="8"/>
  <c r="A646" i="8"/>
  <c r="O593" i="8"/>
  <c r="V593" i="8" s="1"/>
  <c r="N593" i="8"/>
  <c r="U593" i="8" s="1"/>
  <c r="L593" i="8"/>
  <c r="K593" i="8"/>
  <c r="R593" i="8" s="1"/>
  <c r="M516" i="8"/>
  <c r="P516" i="8" s="1"/>
  <c r="Q516" i="8"/>
  <c r="P431" i="8"/>
  <c r="P478" i="8" s="1"/>
  <c r="M478" i="8"/>
  <c r="Q506" i="8"/>
  <c r="M506" i="8"/>
  <c r="P506" i="8" s="1"/>
  <c r="N584" i="8"/>
  <c r="V584" i="8"/>
  <c r="F615" i="8"/>
  <c r="I615" i="8" s="1"/>
  <c r="J615" i="8"/>
  <c r="M544" i="8"/>
  <c r="P544" i="8" s="1"/>
  <c r="Q544" i="8"/>
  <c r="K661" i="8"/>
  <c r="R661" i="8" s="1"/>
  <c r="A714" i="8"/>
  <c r="L661" i="8"/>
  <c r="O661" i="8"/>
  <c r="V661" i="8" s="1"/>
  <c r="N661" i="8"/>
  <c r="U661" i="8" s="1"/>
  <c r="S508" i="8"/>
  <c r="T508" i="8" s="1"/>
  <c r="W508" i="8" s="1"/>
  <c r="O605" i="8"/>
  <c r="V605" i="8" s="1"/>
  <c r="N605" i="8"/>
  <c r="U605" i="8" s="1"/>
  <c r="L605" i="8"/>
  <c r="K605" i="8"/>
  <c r="R605" i="8" s="1"/>
  <c r="A658" i="8"/>
  <c r="T521" i="8"/>
  <c r="W521" i="8" s="1"/>
  <c r="S521" i="8"/>
  <c r="S495" i="8"/>
  <c r="T495" i="8"/>
  <c r="W495" i="8" s="1"/>
  <c r="W482" i="8"/>
  <c r="F602" i="8"/>
  <c r="I602" i="8" s="1"/>
  <c r="J602" i="8"/>
  <c r="S560" i="8"/>
  <c r="T560" i="8" s="1"/>
  <c r="W560" i="8" s="1"/>
  <c r="S520" i="8"/>
  <c r="T520" i="8" s="1"/>
  <c r="W520" i="8" s="1"/>
  <c r="J541" i="8"/>
  <c r="F541" i="8"/>
  <c r="I541" i="8" s="1"/>
  <c r="Q518" i="8"/>
  <c r="M518" i="8"/>
  <c r="P518" i="8" s="1"/>
  <c r="O629" i="8"/>
  <c r="V629" i="8" s="1"/>
  <c r="N629" i="8"/>
  <c r="U629" i="8" s="1"/>
  <c r="A682" i="8"/>
  <c r="L629" i="8"/>
  <c r="K629" i="8"/>
  <c r="R629" i="8" s="1"/>
  <c r="A747" i="8"/>
  <c r="F540" i="8"/>
  <c r="I540" i="8" s="1"/>
  <c r="J540" i="8"/>
  <c r="S595" i="8"/>
  <c r="T595" i="8" s="1"/>
  <c r="W595" i="8" s="1"/>
  <c r="J553" i="8"/>
  <c r="F553" i="8"/>
  <c r="I553" i="8" s="1"/>
  <c r="S431" i="8"/>
  <c r="U584" i="8"/>
  <c r="M498" i="8"/>
  <c r="P498" i="8" s="1"/>
  <c r="Q498" i="8"/>
  <c r="S451" i="8"/>
  <c r="T451" i="8" s="1"/>
  <c r="W451" i="8" s="1"/>
  <c r="F531" i="8"/>
  <c r="M522" i="8"/>
  <c r="P522" i="8" s="1"/>
  <c r="Q522" i="8"/>
  <c r="L662" i="8"/>
  <c r="K662" i="8"/>
  <c r="R662" i="8" s="1"/>
  <c r="O662" i="8"/>
  <c r="V662" i="8" s="1"/>
  <c r="N662" i="8"/>
  <c r="U662" i="8" s="1"/>
  <c r="A715" i="8"/>
  <c r="S496" i="8"/>
  <c r="T496" i="8" s="1"/>
  <c r="W496" i="8" s="1"/>
  <c r="F597" i="8"/>
  <c r="I597" i="8" s="1"/>
  <c r="J597" i="8"/>
  <c r="S452" i="8"/>
  <c r="T452" i="8" s="1"/>
  <c r="W452" i="8" s="1"/>
  <c r="M511" i="8"/>
  <c r="P511" i="8" s="1"/>
  <c r="Q511" i="8"/>
  <c r="F558" i="8"/>
  <c r="I558" i="8" s="1"/>
  <c r="J558" i="8"/>
  <c r="F621" i="8"/>
  <c r="I621" i="8" s="1"/>
  <c r="J621" i="8"/>
  <c r="S494" i="8"/>
  <c r="T494" i="8" s="1"/>
  <c r="W494" i="8" s="1"/>
  <c r="M529" i="8"/>
  <c r="P529" i="8" s="1"/>
  <c r="Q529" i="8"/>
  <c r="O660" i="8"/>
  <c r="V660" i="8" s="1"/>
  <c r="N660" i="8"/>
  <c r="U660" i="8" s="1"/>
  <c r="A713" i="8"/>
  <c r="L660" i="8"/>
  <c r="K660" i="8"/>
  <c r="R660" i="8" s="1"/>
  <c r="F631" i="8"/>
  <c r="I631" i="8" s="1"/>
  <c r="J631" i="8"/>
  <c r="S469" i="8"/>
  <c r="T469" i="8" s="1"/>
  <c r="W469" i="8" s="1"/>
  <c r="M505" i="8"/>
  <c r="P505" i="8" s="1"/>
  <c r="Q505" i="8"/>
  <c r="M556" i="8"/>
  <c r="P556" i="8" s="1"/>
  <c r="Q556" i="8"/>
  <c r="L590" i="8"/>
  <c r="O590" i="8"/>
  <c r="V590" i="8" s="1"/>
  <c r="N590" i="8"/>
  <c r="U590" i="8" s="1"/>
  <c r="A643" i="8"/>
  <c r="F618" i="8"/>
  <c r="I618" i="8" s="1"/>
  <c r="J618" i="8"/>
  <c r="F633" i="8"/>
  <c r="I633" i="8" s="1"/>
  <c r="J633" i="8"/>
  <c r="S453" i="8"/>
  <c r="T453" i="8" s="1"/>
  <c r="W453" i="8" s="1"/>
  <c r="F537" i="8"/>
  <c r="J537" i="8"/>
  <c r="S476" i="8"/>
  <c r="T476" i="8" s="1"/>
  <c r="W476" i="8" s="1"/>
  <c r="S435" i="8"/>
  <c r="T435" i="8" s="1"/>
  <c r="W435" i="8" s="1"/>
  <c r="S501" i="8"/>
  <c r="T501" i="8" s="1"/>
  <c r="W501" i="8" s="1"/>
  <c r="L668" i="8"/>
  <c r="K668" i="8"/>
  <c r="R668" i="8" s="1"/>
  <c r="O668" i="8"/>
  <c r="V668" i="8" s="1"/>
  <c r="A721" i="8"/>
  <c r="N668" i="8"/>
  <c r="U668" i="8" s="1"/>
  <c r="M568" i="8"/>
  <c r="P568" i="8" s="1"/>
  <c r="Q568" i="8"/>
  <c r="S463" i="8"/>
  <c r="T463" i="8" s="1"/>
  <c r="W463" i="8" s="1"/>
  <c r="S515" i="8"/>
  <c r="T515" i="8" s="1"/>
  <c r="W515" i="8" s="1"/>
  <c r="F609" i="8"/>
  <c r="I609" i="8" s="1"/>
  <c r="J609" i="8"/>
  <c r="A703" i="8"/>
  <c r="O650" i="8"/>
  <c r="V650" i="8" s="1"/>
  <c r="L650" i="8"/>
  <c r="K650" i="8"/>
  <c r="R650" i="8" s="1"/>
  <c r="N650" i="8"/>
  <c r="U650" i="8" s="1"/>
  <c r="F666" i="8"/>
  <c r="I666" i="8" s="1"/>
  <c r="J666" i="8"/>
  <c r="S447" i="8"/>
  <c r="T447" i="8" s="1"/>
  <c r="W447" i="8" s="1"/>
  <c r="J575" i="8"/>
  <c r="F575" i="8"/>
  <c r="I575" i="8" s="1"/>
  <c r="O634" i="8"/>
  <c r="V634" i="8" s="1"/>
  <c r="N634" i="8"/>
  <c r="U634" i="8" s="1"/>
  <c r="A687" i="8"/>
  <c r="L634" i="8"/>
  <c r="K634" i="8"/>
  <c r="R634" i="8" s="1"/>
  <c r="A688" i="8"/>
  <c r="L635" i="8"/>
  <c r="K635" i="8"/>
  <c r="R635" i="8" s="1"/>
  <c r="N635" i="8"/>
  <c r="U635" i="8" s="1"/>
  <c r="O635" i="8"/>
  <c r="V635" i="8" s="1"/>
  <c r="M549" i="8"/>
  <c r="P549" i="8" s="1"/>
  <c r="Q549" i="8"/>
  <c r="L637" i="8" l="1"/>
  <c r="P531" i="8"/>
  <c r="J584" i="8"/>
  <c r="S478" i="8"/>
  <c r="L694" i="8"/>
  <c r="Q609" i="8"/>
  <c r="M609" i="8"/>
  <c r="P609" i="8" s="1"/>
  <c r="Q540" i="8"/>
  <c r="M540" i="8"/>
  <c r="P540" i="8" s="1"/>
  <c r="J650" i="8"/>
  <c r="F650" i="8"/>
  <c r="I650" i="8" s="1"/>
  <c r="O715" i="8"/>
  <c r="V715" i="8" s="1"/>
  <c r="A768" i="8"/>
  <c r="N715" i="8"/>
  <c r="U715" i="8" s="1"/>
  <c r="L715" i="8"/>
  <c r="K715" i="8"/>
  <c r="R715" i="8" s="1"/>
  <c r="O687" i="8"/>
  <c r="V687" i="8" s="1"/>
  <c r="A740" i="8"/>
  <c r="N687" i="8"/>
  <c r="U687" i="8" s="1"/>
  <c r="L687" i="8"/>
  <c r="K687" i="8"/>
  <c r="R687" i="8" s="1"/>
  <c r="J694" i="8"/>
  <c r="F694" i="8"/>
  <c r="S506" i="8"/>
  <c r="T506" i="8" s="1"/>
  <c r="W506" i="8" s="1"/>
  <c r="M678" i="8"/>
  <c r="P678" i="8" s="1"/>
  <c r="Q678" i="8"/>
  <c r="J644" i="8"/>
  <c r="F644" i="8"/>
  <c r="I644" i="8" s="1"/>
  <c r="A730" i="8"/>
  <c r="O677" i="8"/>
  <c r="V677" i="8" s="1"/>
  <c r="N677" i="8"/>
  <c r="U677" i="8" s="1"/>
  <c r="L677" i="8"/>
  <c r="K677" i="8"/>
  <c r="R677" i="8" s="1"/>
  <c r="F754" i="8"/>
  <c r="I754" i="8" s="1"/>
  <c r="J754" i="8"/>
  <c r="J592" i="8"/>
  <c r="F592" i="8"/>
  <c r="I592" i="8" s="1"/>
  <c r="F630" i="8"/>
  <c r="I630" i="8" s="1"/>
  <c r="J630" i="8"/>
  <c r="M543" i="8"/>
  <c r="P543" i="8" s="1"/>
  <c r="Q543" i="8"/>
  <c r="A748" i="8"/>
  <c r="N695" i="8"/>
  <c r="U695" i="8" s="1"/>
  <c r="L695" i="8"/>
  <c r="K695" i="8"/>
  <c r="R695" i="8" s="1"/>
  <c r="O695" i="8"/>
  <c r="V695" i="8" s="1"/>
  <c r="F653" i="8"/>
  <c r="I653" i="8" s="1"/>
  <c r="J653" i="8"/>
  <c r="Q581" i="8"/>
  <c r="M581" i="8"/>
  <c r="P581" i="8" s="1"/>
  <c r="R537" i="8"/>
  <c r="R584" i="8" s="1"/>
  <c r="K584" i="8"/>
  <c r="S487" i="8"/>
  <c r="T487" i="8" s="1"/>
  <c r="W487" i="8" s="1"/>
  <c r="O649" i="8"/>
  <c r="V649" i="8" s="1"/>
  <c r="A702" i="8"/>
  <c r="N649" i="8"/>
  <c r="U649" i="8" s="1"/>
  <c r="L649" i="8"/>
  <c r="K649" i="8"/>
  <c r="R649" i="8" s="1"/>
  <c r="V637" i="8"/>
  <c r="F662" i="8"/>
  <c r="I662" i="8" s="1"/>
  <c r="J662" i="8"/>
  <c r="O657" i="8"/>
  <c r="V657" i="8" s="1"/>
  <c r="N657" i="8"/>
  <c r="U657" i="8" s="1"/>
  <c r="L657" i="8"/>
  <c r="A710" i="8"/>
  <c r="K657" i="8"/>
  <c r="R657" i="8" s="1"/>
  <c r="A711" i="8"/>
  <c r="O658" i="8"/>
  <c r="V658" i="8" s="1"/>
  <c r="N658" i="8"/>
  <c r="U658" i="8" s="1"/>
  <c r="L658" i="8"/>
  <c r="K658" i="8"/>
  <c r="R658" i="8" s="1"/>
  <c r="O688" i="8"/>
  <c r="V688" i="8" s="1"/>
  <c r="N688" i="8"/>
  <c r="U688" i="8" s="1"/>
  <c r="K688" i="8"/>
  <c r="R688" i="8" s="1"/>
  <c r="A741" i="8"/>
  <c r="L688" i="8"/>
  <c r="M666" i="8"/>
  <c r="P666" i="8" s="1"/>
  <c r="Q666" i="8"/>
  <c r="Q621" i="8"/>
  <c r="M621" i="8"/>
  <c r="P621" i="8" s="1"/>
  <c r="S498" i="8"/>
  <c r="T498" i="8" s="1"/>
  <c r="W498" i="8" s="1"/>
  <c r="T549" i="8"/>
  <c r="W549" i="8" s="1"/>
  <c r="S549" i="8"/>
  <c r="F590" i="8"/>
  <c r="I590" i="8" s="1"/>
  <c r="J590" i="8"/>
  <c r="F660" i="8"/>
  <c r="I660" i="8" s="1"/>
  <c r="J660" i="8"/>
  <c r="Q558" i="8"/>
  <c r="M558" i="8"/>
  <c r="P558" i="8" s="1"/>
  <c r="K694" i="8"/>
  <c r="Q541" i="8"/>
  <c r="M541" i="8"/>
  <c r="P541" i="8" s="1"/>
  <c r="Q564" i="8"/>
  <c r="M564" i="8"/>
  <c r="P564" i="8" s="1"/>
  <c r="S490" i="8"/>
  <c r="T490" i="8" s="1"/>
  <c r="W490" i="8" s="1"/>
  <c r="Q701" i="8"/>
  <c r="M701" i="8"/>
  <c r="P701" i="8" s="1"/>
  <c r="S578" i="8"/>
  <c r="T578" i="8" s="1"/>
  <c r="W578" i="8" s="1"/>
  <c r="J654" i="8"/>
  <c r="F654" i="8"/>
  <c r="I654" i="8" s="1"/>
  <c r="O675" i="8"/>
  <c r="V675" i="8" s="1"/>
  <c r="N675" i="8"/>
  <c r="U675" i="8" s="1"/>
  <c r="L675" i="8"/>
  <c r="A728" i="8"/>
  <c r="K675" i="8"/>
  <c r="R675" i="8" s="1"/>
  <c r="U637" i="8"/>
  <c r="Q603" i="8"/>
  <c r="M603" i="8"/>
  <c r="P603" i="8" s="1"/>
  <c r="J672" i="8"/>
  <c r="F672" i="8"/>
  <c r="I672" i="8" s="1"/>
  <c r="A712" i="8"/>
  <c r="O659" i="8"/>
  <c r="V659" i="8" s="1"/>
  <c r="N659" i="8"/>
  <c r="U659" i="8" s="1"/>
  <c r="L659" i="8"/>
  <c r="K659" i="8"/>
  <c r="R659" i="8" s="1"/>
  <c r="S613" i="8"/>
  <c r="T613" i="8" s="1"/>
  <c r="W613" i="8" s="1"/>
  <c r="S588" i="8"/>
  <c r="A780" i="8"/>
  <c r="O727" i="8"/>
  <c r="V727" i="8" s="1"/>
  <c r="N727" i="8"/>
  <c r="U727" i="8" s="1"/>
  <c r="K727" i="8"/>
  <c r="R727" i="8" s="1"/>
  <c r="L727" i="8"/>
  <c r="T483" i="8"/>
  <c r="F686" i="8"/>
  <c r="I686" i="8" s="1"/>
  <c r="J686" i="8"/>
  <c r="N737" i="8"/>
  <c r="U737" i="8" s="1"/>
  <c r="L737" i="8"/>
  <c r="K737" i="8"/>
  <c r="R737" i="8" s="1"/>
  <c r="A790" i="8"/>
  <c r="O737" i="8"/>
  <c r="V737" i="8" s="1"/>
  <c r="F596" i="8"/>
  <c r="I596" i="8" s="1"/>
  <c r="J596" i="8"/>
  <c r="O637" i="8"/>
  <c r="K590" i="8"/>
  <c r="O714" i="8"/>
  <c r="V714" i="8" s="1"/>
  <c r="N714" i="8"/>
  <c r="U714" i="8" s="1"/>
  <c r="L714" i="8"/>
  <c r="K714" i="8"/>
  <c r="R714" i="8" s="1"/>
  <c r="A767" i="8"/>
  <c r="S493" i="8"/>
  <c r="T493" i="8" s="1"/>
  <c r="W493" i="8" s="1"/>
  <c r="A736" i="8"/>
  <c r="L683" i="8"/>
  <c r="K683" i="8"/>
  <c r="R683" i="8" s="1"/>
  <c r="O683" i="8"/>
  <c r="V683" i="8" s="1"/>
  <c r="N683" i="8"/>
  <c r="U683" i="8" s="1"/>
  <c r="M601" i="8"/>
  <c r="P601" i="8" s="1"/>
  <c r="Q601" i="8"/>
  <c r="S573" i="8"/>
  <c r="T573" i="8" s="1"/>
  <c r="W573" i="8" s="1"/>
  <c r="J605" i="8"/>
  <c r="F605" i="8"/>
  <c r="I605" i="8" s="1"/>
  <c r="M607" i="8"/>
  <c r="P607" i="8" s="1"/>
  <c r="Q607" i="8"/>
  <c r="S499" i="8"/>
  <c r="T499" i="8" s="1"/>
  <c r="W499" i="8" s="1"/>
  <c r="A860" i="8"/>
  <c r="K807" i="8"/>
  <c r="R807" i="8" s="1"/>
  <c r="O807" i="8"/>
  <c r="V807" i="8" s="1"/>
  <c r="L807" i="8"/>
  <c r="N807" i="8"/>
  <c r="U807" i="8" s="1"/>
  <c r="S488" i="8"/>
  <c r="T488" i="8" s="1"/>
  <c r="W488" i="8" s="1"/>
  <c r="O645" i="8"/>
  <c r="V645" i="8" s="1"/>
  <c r="L645" i="8"/>
  <c r="K645" i="8"/>
  <c r="R645" i="8" s="1"/>
  <c r="N645" i="8"/>
  <c r="U645" i="8" s="1"/>
  <c r="A698" i="8"/>
  <c r="S554" i="8"/>
  <c r="T554" i="8" s="1"/>
  <c r="W554" i="8" s="1"/>
  <c r="A759" i="8"/>
  <c r="L706" i="8"/>
  <c r="K706" i="8"/>
  <c r="R706" i="8" s="1"/>
  <c r="O706" i="8"/>
  <c r="V706" i="8" s="1"/>
  <c r="N706" i="8"/>
  <c r="U706" i="8" s="1"/>
  <c r="N725" i="8"/>
  <c r="U725" i="8" s="1"/>
  <c r="L725" i="8"/>
  <c r="K725" i="8"/>
  <c r="R725" i="8" s="1"/>
  <c r="O725" i="8"/>
  <c r="V725" i="8" s="1"/>
  <c r="A778" i="8"/>
  <c r="O669" i="8"/>
  <c r="V669" i="8" s="1"/>
  <c r="N669" i="8"/>
  <c r="U669" i="8" s="1"/>
  <c r="L669" i="8"/>
  <c r="K669" i="8"/>
  <c r="R669" i="8" s="1"/>
  <c r="A722" i="8"/>
  <c r="S648" i="8"/>
  <c r="T648" i="8" s="1"/>
  <c r="W648" i="8" s="1"/>
  <c r="J598" i="8"/>
  <c r="F598" i="8"/>
  <c r="I598" i="8" s="1"/>
  <c r="F674" i="8"/>
  <c r="I674" i="8" s="1"/>
  <c r="J674" i="8"/>
  <c r="F731" i="8"/>
  <c r="I731" i="8" s="1"/>
  <c r="J731" i="8"/>
  <c r="Q632" i="8"/>
  <c r="M632" i="8"/>
  <c r="P632" i="8" s="1"/>
  <c r="S579" i="8"/>
  <c r="T579" i="8" s="1"/>
  <c r="W579" i="8" s="1"/>
  <c r="A718" i="8"/>
  <c r="L665" i="8"/>
  <c r="K665" i="8"/>
  <c r="R665" i="8" s="1"/>
  <c r="O665" i="8"/>
  <c r="V665" i="8" s="1"/>
  <c r="N665" i="8"/>
  <c r="U665" i="8" s="1"/>
  <c r="O720" i="8"/>
  <c r="V720" i="8" s="1"/>
  <c r="N720" i="8"/>
  <c r="U720" i="8" s="1"/>
  <c r="A773" i="8"/>
  <c r="K720" i="8"/>
  <c r="R720" i="8" s="1"/>
  <c r="L720" i="8"/>
  <c r="Q582" i="8"/>
  <c r="M582" i="8"/>
  <c r="P582" i="8" s="1"/>
  <c r="F668" i="8"/>
  <c r="I668" i="8" s="1"/>
  <c r="J668" i="8"/>
  <c r="S556" i="8"/>
  <c r="T556" i="8" s="1"/>
  <c r="W556" i="8" s="1"/>
  <c r="S522" i="8"/>
  <c r="T522" i="8" s="1"/>
  <c r="W522" i="8" s="1"/>
  <c r="M553" i="8"/>
  <c r="P553" i="8" s="1"/>
  <c r="Q553" i="8"/>
  <c r="S544" i="8"/>
  <c r="T544" i="8" s="1"/>
  <c r="W544" i="8" s="1"/>
  <c r="J593" i="8"/>
  <c r="F593" i="8"/>
  <c r="I593" i="8" s="1"/>
  <c r="O681" i="8"/>
  <c r="V681" i="8" s="1"/>
  <c r="N681" i="8"/>
  <c r="U681" i="8" s="1"/>
  <c r="L681" i="8"/>
  <c r="A734" i="8"/>
  <c r="K681" i="8"/>
  <c r="R681" i="8" s="1"/>
  <c r="F719" i="8"/>
  <c r="I719" i="8" s="1"/>
  <c r="J719" i="8"/>
  <c r="Q539" i="8"/>
  <c r="M539" i="8"/>
  <c r="P539" i="8" s="1"/>
  <c r="F679" i="8"/>
  <c r="I679" i="8" s="1"/>
  <c r="J679" i="8"/>
  <c r="Q545" i="8"/>
  <c r="M545" i="8"/>
  <c r="P545" i="8" s="1"/>
  <c r="Q551" i="8"/>
  <c r="M551" i="8"/>
  <c r="P551" i="8" s="1"/>
  <c r="S528" i="8"/>
  <c r="T528" i="8" s="1"/>
  <c r="W528" i="8" s="1"/>
  <c r="S555" i="8"/>
  <c r="T555" i="8" s="1"/>
  <c r="W555" i="8" s="1"/>
  <c r="J616" i="8"/>
  <c r="F616" i="8"/>
  <c r="I616" i="8" s="1"/>
  <c r="J685" i="8"/>
  <c r="F685" i="8"/>
  <c r="I685" i="8" s="1"/>
  <c r="S550" i="8"/>
  <c r="T550" i="8" s="1"/>
  <c r="W550" i="8" s="1"/>
  <c r="O708" i="8"/>
  <c r="V708" i="8" s="1"/>
  <c r="A761" i="8"/>
  <c r="N708" i="8"/>
  <c r="U708" i="8" s="1"/>
  <c r="L708" i="8"/>
  <c r="K708" i="8"/>
  <c r="R708" i="8" s="1"/>
  <c r="O721" i="8"/>
  <c r="V721" i="8" s="1"/>
  <c r="N721" i="8"/>
  <c r="U721" i="8" s="1"/>
  <c r="A774" i="8"/>
  <c r="K721" i="8"/>
  <c r="R721" i="8" s="1"/>
  <c r="L721" i="8"/>
  <c r="M537" i="8"/>
  <c r="Q537" i="8"/>
  <c r="F661" i="8"/>
  <c r="I661" i="8" s="1"/>
  <c r="J661" i="8"/>
  <c r="S565" i="8"/>
  <c r="T565" i="8"/>
  <c r="W565" i="8" s="1"/>
  <c r="O732" i="8"/>
  <c r="V732" i="8" s="1"/>
  <c r="N732" i="8"/>
  <c r="U732" i="8" s="1"/>
  <c r="K732" i="8"/>
  <c r="R732" i="8" s="1"/>
  <c r="L732" i="8"/>
  <c r="A785" i="8"/>
  <c r="F667" i="8"/>
  <c r="I667" i="8" s="1"/>
  <c r="J667" i="8"/>
  <c r="Q633" i="8"/>
  <c r="M633" i="8"/>
  <c r="P633" i="8" s="1"/>
  <c r="J629" i="8"/>
  <c r="F629" i="8"/>
  <c r="I629" i="8" s="1"/>
  <c r="J623" i="8"/>
  <c r="F623" i="8"/>
  <c r="I623" i="8" s="1"/>
  <c r="O733" i="8"/>
  <c r="V733" i="8" s="1"/>
  <c r="K733" i="8"/>
  <c r="R733" i="8" s="1"/>
  <c r="L733" i="8"/>
  <c r="A786" i="8"/>
  <c r="N733" i="8"/>
  <c r="U733" i="8" s="1"/>
  <c r="M531" i="8"/>
  <c r="N707" i="8"/>
  <c r="U707" i="8" s="1"/>
  <c r="L707" i="8"/>
  <c r="K707" i="8"/>
  <c r="R707" i="8" s="1"/>
  <c r="A760" i="8"/>
  <c r="O707" i="8"/>
  <c r="V707" i="8" s="1"/>
  <c r="S530" i="8"/>
  <c r="T530" i="8" s="1"/>
  <c r="W530" i="8" s="1"/>
  <c r="S504" i="8"/>
  <c r="T504" i="8" s="1"/>
  <c r="W504" i="8" s="1"/>
  <c r="Q583" i="8"/>
  <c r="M583" i="8"/>
  <c r="P583" i="8" s="1"/>
  <c r="Q559" i="8"/>
  <c r="M559" i="8"/>
  <c r="P559" i="8" s="1"/>
  <c r="W535" i="8"/>
  <c r="Q576" i="8"/>
  <c r="M576" i="8"/>
  <c r="P576" i="8" s="1"/>
  <c r="Q569" i="8"/>
  <c r="M569" i="8"/>
  <c r="P569" i="8" s="1"/>
  <c r="Q546" i="8"/>
  <c r="M546" i="8"/>
  <c r="P546" i="8" s="1"/>
  <c r="F612" i="8"/>
  <c r="I612" i="8" s="1"/>
  <c r="J612" i="8"/>
  <c r="J635" i="8"/>
  <c r="F635" i="8"/>
  <c r="I635" i="8" s="1"/>
  <c r="Q575" i="8"/>
  <c r="M575" i="8"/>
  <c r="P575" i="8" s="1"/>
  <c r="S505" i="8"/>
  <c r="T505" i="8" s="1"/>
  <c r="W505" i="8" s="1"/>
  <c r="S529" i="8"/>
  <c r="T529" i="8" s="1"/>
  <c r="W529" i="8" s="1"/>
  <c r="Q597" i="8"/>
  <c r="M597" i="8"/>
  <c r="P597" i="8" s="1"/>
  <c r="A735" i="8"/>
  <c r="O682" i="8"/>
  <c r="V682" i="8" s="1"/>
  <c r="N682" i="8"/>
  <c r="U682" i="8" s="1"/>
  <c r="L682" i="8"/>
  <c r="K682" i="8"/>
  <c r="R682" i="8" s="1"/>
  <c r="Q602" i="8"/>
  <c r="M602" i="8"/>
  <c r="P602" i="8" s="1"/>
  <c r="Q615" i="8"/>
  <c r="M615" i="8"/>
  <c r="P615" i="8" s="1"/>
  <c r="J636" i="8"/>
  <c r="F636" i="8"/>
  <c r="I636" i="8" s="1"/>
  <c r="F680" i="8"/>
  <c r="I680" i="8" s="1"/>
  <c r="J680" i="8"/>
  <c r="A762" i="8"/>
  <c r="O709" i="8"/>
  <c r="V709" i="8" s="1"/>
  <c r="L709" i="8"/>
  <c r="K709" i="8"/>
  <c r="R709" i="8" s="1"/>
  <c r="N709" i="8"/>
  <c r="U709" i="8" s="1"/>
  <c r="A825" i="8"/>
  <c r="N772" i="8"/>
  <c r="U772" i="8" s="1"/>
  <c r="L772" i="8"/>
  <c r="K772" i="8"/>
  <c r="R772" i="8" s="1"/>
  <c r="O772" i="8"/>
  <c r="V772" i="8" s="1"/>
  <c r="S625" i="8"/>
  <c r="T625" i="8" s="1"/>
  <c r="W625" i="8" s="1"/>
  <c r="Q608" i="8"/>
  <c r="M608" i="8"/>
  <c r="P608" i="8" s="1"/>
  <c r="S567" i="8"/>
  <c r="T567" i="8"/>
  <c r="W567" i="8" s="1"/>
  <c r="O726" i="8"/>
  <c r="V726" i="8" s="1"/>
  <c r="A779" i="8"/>
  <c r="N726" i="8"/>
  <c r="U726" i="8" s="1"/>
  <c r="K726" i="8"/>
  <c r="R726" i="8" s="1"/>
  <c r="L726" i="8"/>
  <c r="Q627" i="8"/>
  <c r="M627" i="8"/>
  <c r="P627" i="8" s="1"/>
  <c r="Q577" i="8"/>
  <c r="M577" i="8"/>
  <c r="P577" i="8" s="1"/>
  <c r="S536" i="8"/>
  <c r="T536" i="8"/>
  <c r="W536" i="8" s="1"/>
  <c r="J599" i="8"/>
  <c r="F599" i="8"/>
  <c r="I599" i="8" s="1"/>
  <c r="S510" i="8"/>
  <c r="T510" i="8" s="1"/>
  <c r="W510" i="8" s="1"/>
  <c r="Q626" i="8"/>
  <c r="M626" i="8"/>
  <c r="P626" i="8" s="1"/>
  <c r="Q620" i="8"/>
  <c r="M620" i="8"/>
  <c r="P620" i="8" s="1"/>
  <c r="M619" i="8"/>
  <c r="P619" i="8" s="1"/>
  <c r="Q619" i="8"/>
  <c r="O738" i="8"/>
  <c r="V738" i="8" s="1"/>
  <c r="A791" i="8"/>
  <c r="N738" i="8"/>
  <c r="U738" i="8" s="1"/>
  <c r="L738" i="8"/>
  <c r="K738" i="8"/>
  <c r="R738" i="8" s="1"/>
  <c r="O703" i="8"/>
  <c r="V703" i="8" s="1"/>
  <c r="A756" i="8"/>
  <c r="N703" i="8"/>
  <c r="U703" i="8" s="1"/>
  <c r="K703" i="8"/>
  <c r="R703" i="8" s="1"/>
  <c r="L703" i="8"/>
  <c r="I537" i="8"/>
  <c r="I584" i="8" s="1"/>
  <c r="F584" i="8"/>
  <c r="A766" i="8"/>
  <c r="N713" i="8"/>
  <c r="U713" i="8" s="1"/>
  <c r="L713" i="8"/>
  <c r="K713" i="8"/>
  <c r="R713" i="8" s="1"/>
  <c r="O713" i="8"/>
  <c r="V713" i="8" s="1"/>
  <c r="T431" i="8"/>
  <c r="S516" i="8"/>
  <c r="T516" i="8" s="1"/>
  <c r="W516" i="8" s="1"/>
  <c r="S492" i="8"/>
  <c r="T492" i="8" s="1"/>
  <c r="W492" i="8" s="1"/>
  <c r="S484" i="8"/>
  <c r="R641" i="8"/>
  <c r="J610" i="8"/>
  <c r="F610" i="8"/>
  <c r="I610" i="8" s="1"/>
  <c r="J671" i="8"/>
  <c r="F671" i="8"/>
  <c r="I671" i="8" s="1"/>
  <c r="S580" i="8"/>
  <c r="T580" i="8" s="1"/>
  <c r="W580" i="8" s="1"/>
  <c r="J655" i="8"/>
  <c r="F655" i="8"/>
  <c r="I655" i="8" s="1"/>
  <c r="L739" i="8"/>
  <c r="K739" i="8"/>
  <c r="R739" i="8" s="1"/>
  <c r="O739" i="8"/>
  <c r="V739" i="8" s="1"/>
  <c r="N739" i="8"/>
  <c r="U739" i="8" s="1"/>
  <c r="A792" i="8"/>
  <c r="S511" i="8"/>
  <c r="T511" i="8" s="1"/>
  <c r="W511" i="8" s="1"/>
  <c r="A800" i="8"/>
  <c r="Q557" i="8"/>
  <c r="M557" i="8"/>
  <c r="P557" i="8" s="1"/>
  <c r="P588" i="8"/>
  <c r="M618" i="8"/>
  <c r="P618" i="8" s="1"/>
  <c r="Q618" i="8"/>
  <c r="J611" i="8"/>
  <c r="F611" i="8"/>
  <c r="I611" i="8" s="1"/>
  <c r="A742" i="8"/>
  <c r="L689" i="8"/>
  <c r="K689" i="8"/>
  <c r="R689" i="8" s="1"/>
  <c r="O689" i="8"/>
  <c r="V689" i="8" s="1"/>
  <c r="N689" i="8"/>
  <c r="U689" i="8" s="1"/>
  <c r="Q641" i="8"/>
  <c r="M641" i="8"/>
  <c r="O663" i="8"/>
  <c r="V663" i="8" s="1"/>
  <c r="N663" i="8"/>
  <c r="U663" i="8" s="1"/>
  <c r="L663" i="8"/>
  <c r="A716" i="8"/>
  <c r="K663" i="8"/>
  <c r="R663" i="8" s="1"/>
  <c r="V641" i="8"/>
  <c r="S574" i="8"/>
  <c r="T574" i="8" s="1"/>
  <c r="W574" i="8" s="1"/>
  <c r="F594" i="8"/>
  <c r="I594" i="8" s="1"/>
  <c r="J594" i="8"/>
  <c r="J622" i="8"/>
  <c r="F622" i="8"/>
  <c r="I622" i="8" s="1"/>
  <c r="S548" i="8"/>
  <c r="T548" i="8"/>
  <c r="W548" i="8" s="1"/>
  <c r="F642" i="8"/>
  <c r="I642" i="8" s="1"/>
  <c r="J642" i="8"/>
  <c r="S486" i="8"/>
  <c r="T486" i="8" s="1"/>
  <c r="W486" i="8" s="1"/>
  <c r="A704" i="8"/>
  <c r="O651" i="8"/>
  <c r="V651" i="8" s="1"/>
  <c r="N651" i="8"/>
  <c r="U651" i="8" s="1"/>
  <c r="K651" i="8"/>
  <c r="R651" i="8" s="1"/>
  <c r="L651" i="8"/>
  <c r="S547" i="8"/>
  <c r="T547" i="8" s="1"/>
  <c r="W547" i="8" s="1"/>
  <c r="A837" i="8"/>
  <c r="N784" i="8"/>
  <c r="U784" i="8" s="1"/>
  <c r="L784" i="8"/>
  <c r="K784" i="8"/>
  <c r="R784" i="8" s="1"/>
  <c r="O784" i="8"/>
  <c r="V784" i="8" s="1"/>
  <c r="S562" i="8"/>
  <c r="T562" i="8" s="1"/>
  <c r="W562" i="8" s="1"/>
  <c r="A723" i="8"/>
  <c r="O670" i="8"/>
  <c r="V670" i="8" s="1"/>
  <c r="N670" i="8"/>
  <c r="U670" i="8" s="1"/>
  <c r="K670" i="8"/>
  <c r="R670" i="8" s="1"/>
  <c r="L670" i="8"/>
  <c r="M589" i="8"/>
  <c r="P589" i="8" s="1"/>
  <c r="Q589" i="8"/>
  <c r="J634" i="8"/>
  <c r="F634" i="8"/>
  <c r="I634" i="8" s="1"/>
  <c r="A696" i="8"/>
  <c r="O643" i="8"/>
  <c r="V643" i="8" s="1"/>
  <c r="M631" i="8"/>
  <c r="P631" i="8" s="1"/>
  <c r="Q631" i="8"/>
  <c r="N694" i="8"/>
  <c r="A699" i="8"/>
  <c r="L646" i="8"/>
  <c r="K646" i="8"/>
  <c r="R646" i="8" s="1"/>
  <c r="O646" i="8"/>
  <c r="V646" i="8" s="1"/>
  <c r="N646" i="8"/>
  <c r="U646" i="8" s="1"/>
  <c r="A729" i="8"/>
  <c r="O676" i="8"/>
  <c r="V676" i="8" s="1"/>
  <c r="N676" i="8"/>
  <c r="U676" i="8" s="1"/>
  <c r="L676" i="8"/>
  <c r="K676" i="8"/>
  <c r="R676" i="8" s="1"/>
  <c r="S538" i="8"/>
  <c r="T538" i="8" s="1"/>
  <c r="W538" i="8" s="1"/>
  <c r="F656" i="8"/>
  <c r="I656" i="8" s="1"/>
  <c r="J656" i="8"/>
  <c r="J624" i="8"/>
  <c r="F624" i="8"/>
  <c r="I624" i="8" s="1"/>
  <c r="I641" i="8"/>
  <c r="S524" i="8"/>
  <c r="T524" i="8" s="1"/>
  <c r="W524" i="8" s="1"/>
  <c r="J604" i="8"/>
  <c r="F604" i="8"/>
  <c r="I604" i="8" s="1"/>
  <c r="M600" i="8"/>
  <c r="P600" i="8" s="1"/>
  <c r="Q600" i="8"/>
  <c r="Q591" i="8"/>
  <c r="M591" i="8"/>
  <c r="P591" i="8" s="1"/>
  <c r="A705" i="8"/>
  <c r="L652" i="8"/>
  <c r="K652" i="8"/>
  <c r="R652" i="8" s="1"/>
  <c r="N652" i="8"/>
  <c r="U652" i="8" s="1"/>
  <c r="O652" i="8"/>
  <c r="V652" i="8" s="1"/>
  <c r="A777" i="8"/>
  <c r="L724" i="8"/>
  <c r="K724" i="8"/>
  <c r="R724" i="8" s="1"/>
  <c r="N724" i="8"/>
  <c r="U724" i="8" s="1"/>
  <c r="O724" i="8"/>
  <c r="V724" i="8" s="1"/>
  <c r="Q563" i="8"/>
  <c r="M563" i="8"/>
  <c r="P563" i="8" s="1"/>
  <c r="J606" i="8"/>
  <c r="F606" i="8"/>
  <c r="I606" i="8" s="1"/>
  <c r="S561" i="8"/>
  <c r="T561" i="8" s="1"/>
  <c r="W561" i="8" s="1"/>
  <c r="S500" i="8"/>
  <c r="T500" i="8" s="1"/>
  <c r="W500" i="8" s="1"/>
  <c r="Q614" i="8"/>
  <c r="M614" i="8"/>
  <c r="P614" i="8" s="1"/>
  <c r="Q571" i="8"/>
  <c r="M571" i="8"/>
  <c r="P571" i="8" s="1"/>
  <c r="N637" i="8"/>
  <c r="J628" i="8"/>
  <c r="F628" i="8"/>
  <c r="I628" i="8" s="1"/>
  <c r="S568" i="8"/>
  <c r="T568" i="8" s="1"/>
  <c r="W568" i="8" s="1"/>
  <c r="O694" i="8"/>
  <c r="S518" i="8"/>
  <c r="T518" i="8" s="1"/>
  <c r="W518" i="8" s="1"/>
  <c r="U641" i="8"/>
  <c r="A717" i="8"/>
  <c r="O664" i="8"/>
  <c r="V664" i="8" s="1"/>
  <c r="N664" i="8"/>
  <c r="U664" i="8" s="1"/>
  <c r="L664" i="8"/>
  <c r="K664" i="8"/>
  <c r="R664" i="8" s="1"/>
  <c r="T566" i="8"/>
  <c r="W566" i="8" s="1"/>
  <c r="S566" i="8"/>
  <c r="J617" i="8"/>
  <c r="F617" i="8"/>
  <c r="I617" i="8" s="1"/>
  <c r="S517" i="8"/>
  <c r="T517" i="8"/>
  <c r="W517" i="8" s="1"/>
  <c r="O697" i="8"/>
  <c r="V697" i="8" s="1"/>
  <c r="A750" i="8"/>
  <c r="N697" i="8"/>
  <c r="U697" i="8" s="1"/>
  <c r="L697" i="8"/>
  <c r="K697" i="8"/>
  <c r="R697" i="8" s="1"/>
  <c r="J673" i="8"/>
  <c r="F673" i="8"/>
  <c r="I673" i="8" s="1"/>
  <c r="Q570" i="8"/>
  <c r="M570" i="8"/>
  <c r="P570" i="8" s="1"/>
  <c r="A700" i="8"/>
  <c r="N647" i="8"/>
  <c r="U647" i="8" s="1"/>
  <c r="L647" i="8"/>
  <c r="K647" i="8"/>
  <c r="R647" i="8" s="1"/>
  <c r="O647" i="8"/>
  <c r="V647" i="8" s="1"/>
  <c r="Q552" i="8"/>
  <c r="M552" i="8"/>
  <c r="P552" i="8" s="1"/>
  <c r="S523" i="8"/>
  <c r="T523" i="8" s="1"/>
  <c r="W523" i="8" s="1"/>
  <c r="J684" i="8"/>
  <c r="F684" i="8"/>
  <c r="I684" i="8" s="1"/>
  <c r="S531" i="8" l="1"/>
  <c r="J637" i="8"/>
  <c r="I637" i="8"/>
  <c r="S600" i="8"/>
  <c r="T600" i="8" s="1"/>
  <c r="W600" i="8" s="1"/>
  <c r="F713" i="8"/>
  <c r="I713" i="8" s="1"/>
  <c r="J713" i="8"/>
  <c r="A809" i="8"/>
  <c r="O756" i="8"/>
  <c r="V756" i="8" s="1"/>
  <c r="L756" i="8"/>
  <c r="K756" i="8"/>
  <c r="R756" i="8" s="1"/>
  <c r="N756" i="8"/>
  <c r="U756" i="8" s="1"/>
  <c r="S577" i="8"/>
  <c r="T577" i="8" s="1"/>
  <c r="W577" i="8" s="1"/>
  <c r="S608" i="8"/>
  <c r="T608" i="8"/>
  <c r="W608" i="8" s="1"/>
  <c r="J682" i="8"/>
  <c r="F682" i="8"/>
  <c r="I682" i="8" s="1"/>
  <c r="S575" i="8"/>
  <c r="T575" i="8"/>
  <c r="W575" i="8" s="1"/>
  <c r="F708" i="8"/>
  <c r="I708" i="8" s="1"/>
  <c r="J708" i="8"/>
  <c r="M616" i="8"/>
  <c r="P616" i="8" s="1"/>
  <c r="Q616" i="8"/>
  <c r="S539" i="8"/>
  <c r="T539" i="8" s="1"/>
  <c r="W539" i="8" s="1"/>
  <c r="F669" i="8"/>
  <c r="I669" i="8" s="1"/>
  <c r="J669" i="8"/>
  <c r="S607" i="8"/>
  <c r="T607" i="8" s="1"/>
  <c r="W607" i="8" s="1"/>
  <c r="J727" i="8"/>
  <c r="F727" i="8"/>
  <c r="I727" i="8" s="1"/>
  <c r="O728" i="8"/>
  <c r="V728" i="8" s="1"/>
  <c r="N728" i="8"/>
  <c r="U728" i="8" s="1"/>
  <c r="A781" i="8"/>
  <c r="K728" i="8"/>
  <c r="R728" i="8" s="1"/>
  <c r="L728" i="8"/>
  <c r="F637" i="8"/>
  <c r="J677" i="8"/>
  <c r="F677" i="8"/>
  <c r="I677" i="8" s="1"/>
  <c r="Q694" i="8"/>
  <c r="M694" i="8"/>
  <c r="A821" i="8"/>
  <c r="O768" i="8"/>
  <c r="V768" i="8" s="1"/>
  <c r="N768" i="8"/>
  <c r="U768" i="8" s="1"/>
  <c r="L768" i="8"/>
  <c r="K768" i="8"/>
  <c r="R768" i="8" s="1"/>
  <c r="M673" i="8"/>
  <c r="P673" i="8" s="1"/>
  <c r="Q673" i="8"/>
  <c r="V694" i="8"/>
  <c r="A752" i="8"/>
  <c r="O699" i="8"/>
  <c r="V699" i="8" s="1"/>
  <c r="N699" i="8"/>
  <c r="U699" i="8" s="1"/>
  <c r="K699" i="8"/>
  <c r="R699" i="8" s="1"/>
  <c r="L699" i="8"/>
  <c r="Q634" i="8"/>
  <c r="M634" i="8"/>
  <c r="P634" i="8" s="1"/>
  <c r="F651" i="8"/>
  <c r="I651" i="8" s="1"/>
  <c r="J651" i="8"/>
  <c r="M629" i="8"/>
  <c r="P629" i="8" s="1"/>
  <c r="Q629" i="8"/>
  <c r="Q719" i="8"/>
  <c r="M719" i="8"/>
  <c r="P719" i="8" s="1"/>
  <c r="T553" i="8"/>
  <c r="W553" i="8" s="1"/>
  <c r="S553" i="8"/>
  <c r="J706" i="8"/>
  <c r="F706" i="8"/>
  <c r="I706" i="8" s="1"/>
  <c r="J645" i="8"/>
  <c r="F645" i="8"/>
  <c r="I645" i="8" s="1"/>
  <c r="A789" i="8"/>
  <c r="L736" i="8"/>
  <c r="K736" i="8"/>
  <c r="R736" i="8" s="1"/>
  <c r="O736" i="8"/>
  <c r="V736" i="8" s="1"/>
  <c r="N736" i="8"/>
  <c r="U736" i="8" s="1"/>
  <c r="Q596" i="8"/>
  <c r="M596" i="8"/>
  <c r="P596" i="8" s="1"/>
  <c r="J659" i="8"/>
  <c r="F659" i="8"/>
  <c r="I659" i="8" s="1"/>
  <c r="F675" i="8"/>
  <c r="I675" i="8" s="1"/>
  <c r="J675" i="8"/>
  <c r="J676" i="8"/>
  <c r="F676" i="8"/>
  <c r="I676" i="8" s="1"/>
  <c r="U694" i="8"/>
  <c r="S589" i="8"/>
  <c r="Q604" i="8"/>
  <c r="M604" i="8"/>
  <c r="P604" i="8" s="1"/>
  <c r="O690" i="8"/>
  <c r="S557" i="8"/>
  <c r="T557" i="8" s="1"/>
  <c r="W557" i="8" s="1"/>
  <c r="F739" i="8"/>
  <c r="I739" i="8" s="1"/>
  <c r="J739" i="8"/>
  <c r="F726" i="8"/>
  <c r="I726" i="8" s="1"/>
  <c r="J726" i="8"/>
  <c r="F772" i="8"/>
  <c r="I772" i="8" s="1"/>
  <c r="J772" i="8"/>
  <c r="Q680" i="8"/>
  <c r="M680" i="8"/>
  <c r="P680" i="8" s="1"/>
  <c r="M612" i="8"/>
  <c r="P612" i="8" s="1"/>
  <c r="Q612" i="8"/>
  <c r="S633" i="8"/>
  <c r="T633" i="8" s="1"/>
  <c r="W633" i="8" s="1"/>
  <c r="F681" i="8"/>
  <c r="I681" i="8" s="1"/>
  <c r="J681" i="8"/>
  <c r="Q731" i="8"/>
  <c r="M731" i="8"/>
  <c r="P731" i="8" s="1"/>
  <c r="Q605" i="8"/>
  <c r="M605" i="8"/>
  <c r="P605" i="8" s="1"/>
  <c r="F737" i="8"/>
  <c r="I737" i="8" s="1"/>
  <c r="J737" i="8"/>
  <c r="Q662" i="8"/>
  <c r="M662" i="8"/>
  <c r="P662" i="8" s="1"/>
  <c r="S543" i="8"/>
  <c r="T543" i="8" s="1"/>
  <c r="W543" i="8" s="1"/>
  <c r="M650" i="8"/>
  <c r="P650" i="8" s="1"/>
  <c r="Q650" i="8"/>
  <c r="F784" i="8"/>
  <c r="I784" i="8" s="1"/>
  <c r="J784" i="8"/>
  <c r="A757" i="8"/>
  <c r="N704" i="8"/>
  <c r="U704" i="8" s="1"/>
  <c r="L704" i="8"/>
  <c r="K704" i="8"/>
  <c r="R704" i="8" s="1"/>
  <c r="O704" i="8"/>
  <c r="V704" i="8" s="1"/>
  <c r="S641" i="8"/>
  <c r="T641" i="8" s="1"/>
  <c r="A845" i="8"/>
  <c r="O792" i="8"/>
  <c r="V792" i="8" s="1"/>
  <c r="L792" i="8"/>
  <c r="K792" i="8"/>
  <c r="R792" i="8" s="1"/>
  <c r="N792" i="8"/>
  <c r="U792" i="8" s="1"/>
  <c r="Q671" i="8"/>
  <c r="M671" i="8"/>
  <c r="P671" i="8" s="1"/>
  <c r="S620" i="8"/>
  <c r="T620" i="8" s="1"/>
  <c r="W620" i="8" s="1"/>
  <c r="S559" i="8"/>
  <c r="T559" i="8" s="1"/>
  <c r="W559" i="8" s="1"/>
  <c r="S552" i="8"/>
  <c r="T552" i="8" s="1"/>
  <c r="W552" i="8" s="1"/>
  <c r="F647" i="8"/>
  <c r="I647" i="8" s="1"/>
  <c r="J647" i="8"/>
  <c r="S631" i="8"/>
  <c r="T631" i="8" s="1"/>
  <c r="W631" i="8" s="1"/>
  <c r="M642" i="8"/>
  <c r="P642" i="8" s="1"/>
  <c r="Q642" i="8"/>
  <c r="A853" i="8"/>
  <c r="S626" i="8"/>
  <c r="T626" i="8" s="1"/>
  <c r="W626" i="8" s="1"/>
  <c r="A788" i="8"/>
  <c r="K735" i="8"/>
  <c r="R735" i="8" s="1"/>
  <c r="O735" i="8"/>
  <c r="V735" i="8" s="1"/>
  <c r="N735" i="8"/>
  <c r="U735" i="8" s="1"/>
  <c r="L735" i="8"/>
  <c r="S583" i="8"/>
  <c r="T583" i="8" s="1"/>
  <c r="W583" i="8" s="1"/>
  <c r="M667" i="8"/>
  <c r="P667" i="8" s="1"/>
  <c r="Q667" i="8"/>
  <c r="S537" i="8"/>
  <c r="A814" i="8"/>
  <c r="O761" i="8"/>
  <c r="V761" i="8" s="1"/>
  <c r="N761" i="8"/>
  <c r="U761" i="8" s="1"/>
  <c r="K761" i="8"/>
  <c r="R761" i="8" s="1"/>
  <c r="L761" i="8"/>
  <c r="L759" i="8"/>
  <c r="K759" i="8"/>
  <c r="R759" i="8" s="1"/>
  <c r="N759" i="8"/>
  <c r="U759" i="8" s="1"/>
  <c r="A812" i="8"/>
  <c r="O759" i="8"/>
  <c r="V759" i="8" s="1"/>
  <c r="A820" i="8"/>
  <c r="O767" i="8"/>
  <c r="V767" i="8" s="1"/>
  <c r="N767" i="8"/>
  <c r="U767" i="8" s="1"/>
  <c r="L767" i="8"/>
  <c r="K767" i="8"/>
  <c r="R767" i="8" s="1"/>
  <c r="S541" i="8"/>
  <c r="T541" i="8" s="1"/>
  <c r="W541" i="8" s="1"/>
  <c r="J658" i="8"/>
  <c r="F658" i="8"/>
  <c r="I658" i="8" s="1"/>
  <c r="A783" i="8"/>
  <c r="L730" i="8"/>
  <c r="K730" i="8"/>
  <c r="R730" i="8" s="1"/>
  <c r="O730" i="8"/>
  <c r="V730" i="8" s="1"/>
  <c r="N730" i="8"/>
  <c r="U730" i="8" s="1"/>
  <c r="F652" i="8"/>
  <c r="I652" i="8" s="1"/>
  <c r="J652" i="8"/>
  <c r="J670" i="8"/>
  <c r="F670" i="8"/>
  <c r="I670" i="8" s="1"/>
  <c r="A890" i="8"/>
  <c r="N837" i="8"/>
  <c r="U837" i="8" s="1"/>
  <c r="O837" i="8"/>
  <c r="V837" i="8" s="1"/>
  <c r="L837" i="8"/>
  <c r="K837" i="8"/>
  <c r="R837" i="8" s="1"/>
  <c r="O716" i="8"/>
  <c r="V716" i="8" s="1"/>
  <c r="L716" i="8"/>
  <c r="K716" i="8"/>
  <c r="R716" i="8" s="1"/>
  <c r="N716" i="8"/>
  <c r="U716" i="8" s="1"/>
  <c r="A769" i="8"/>
  <c r="J689" i="8"/>
  <c r="F689" i="8"/>
  <c r="I689" i="8" s="1"/>
  <c r="N747" i="8"/>
  <c r="T484" i="8"/>
  <c r="W484" i="8" s="1"/>
  <c r="A819" i="8"/>
  <c r="N766" i="8"/>
  <c r="U766" i="8" s="1"/>
  <c r="L766" i="8"/>
  <c r="K766" i="8"/>
  <c r="R766" i="8" s="1"/>
  <c r="O766" i="8"/>
  <c r="V766" i="8" s="1"/>
  <c r="O786" i="8"/>
  <c r="V786" i="8" s="1"/>
  <c r="A839" i="8"/>
  <c r="N786" i="8"/>
  <c r="U786" i="8" s="1"/>
  <c r="L786" i="8"/>
  <c r="K786" i="8"/>
  <c r="R786" i="8" s="1"/>
  <c r="P537" i="8"/>
  <c r="P584" i="8" s="1"/>
  <c r="M584" i="8"/>
  <c r="O734" i="8"/>
  <c r="V734" i="8" s="1"/>
  <c r="A787" i="8"/>
  <c r="K734" i="8"/>
  <c r="R734" i="8" s="1"/>
  <c r="N734" i="8"/>
  <c r="U734" i="8" s="1"/>
  <c r="L734" i="8"/>
  <c r="Q674" i="8"/>
  <c r="M674" i="8"/>
  <c r="P674" i="8" s="1"/>
  <c r="A831" i="8"/>
  <c r="N778" i="8"/>
  <c r="U778" i="8" s="1"/>
  <c r="L778" i="8"/>
  <c r="K778" i="8"/>
  <c r="R778" i="8" s="1"/>
  <c r="O778" i="8"/>
  <c r="V778" i="8" s="1"/>
  <c r="N790" i="8"/>
  <c r="U790" i="8" s="1"/>
  <c r="L790" i="8"/>
  <c r="A843" i="8"/>
  <c r="K790" i="8"/>
  <c r="R790" i="8" s="1"/>
  <c r="O790" i="8"/>
  <c r="V790" i="8" s="1"/>
  <c r="O780" i="8"/>
  <c r="V780" i="8" s="1"/>
  <c r="K780" i="8"/>
  <c r="R780" i="8" s="1"/>
  <c r="A833" i="8"/>
  <c r="N780" i="8"/>
  <c r="U780" i="8" s="1"/>
  <c r="L780" i="8"/>
  <c r="A765" i="8"/>
  <c r="L712" i="8"/>
  <c r="K712" i="8"/>
  <c r="R712" i="8" s="1"/>
  <c r="O712" i="8"/>
  <c r="V712" i="8" s="1"/>
  <c r="N712" i="8"/>
  <c r="U712" i="8" s="1"/>
  <c r="M630" i="8"/>
  <c r="P630" i="8" s="1"/>
  <c r="Q630" i="8"/>
  <c r="S540" i="8"/>
  <c r="T540" i="8" s="1"/>
  <c r="W540" i="8" s="1"/>
  <c r="V690" i="8"/>
  <c r="M610" i="8"/>
  <c r="P610" i="8" s="1"/>
  <c r="Q610" i="8"/>
  <c r="O762" i="8"/>
  <c r="V762" i="8" s="1"/>
  <c r="A815" i="8"/>
  <c r="N762" i="8"/>
  <c r="U762" i="8" s="1"/>
  <c r="K762" i="8"/>
  <c r="R762" i="8" s="1"/>
  <c r="L762" i="8"/>
  <c r="S564" i="8"/>
  <c r="T564" i="8" s="1"/>
  <c r="W564" i="8" s="1"/>
  <c r="N748" i="8"/>
  <c r="U748" i="8" s="1"/>
  <c r="L748" i="8"/>
  <c r="K748" i="8"/>
  <c r="R748" i="8" s="1"/>
  <c r="A801" i="8"/>
  <c r="O748" i="8"/>
  <c r="V748" i="8" s="1"/>
  <c r="M628" i="8"/>
  <c r="P628" i="8" s="1"/>
  <c r="Q628" i="8"/>
  <c r="M606" i="8"/>
  <c r="P606" i="8" s="1"/>
  <c r="Q606" i="8"/>
  <c r="N643" i="8"/>
  <c r="F663" i="8"/>
  <c r="I663" i="8" s="1"/>
  <c r="J663" i="8"/>
  <c r="A795" i="8"/>
  <c r="O742" i="8"/>
  <c r="V742" i="8" s="1"/>
  <c r="K742" i="8"/>
  <c r="R742" i="8" s="1"/>
  <c r="N742" i="8"/>
  <c r="U742" i="8" s="1"/>
  <c r="L742" i="8"/>
  <c r="O747" i="8"/>
  <c r="M636" i="8"/>
  <c r="P636" i="8" s="1"/>
  <c r="Q636" i="8"/>
  <c r="T597" i="8"/>
  <c r="W597" i="8" s="1"/>
  <c r="S597" i="8"/>
  <c r="S546" i="8"/>
  <c r="T546" i="8" s="1"/>
  <c r="W546" i="8" s="1"/>
  <c r="O785" i="8"/>
  <c r="V785" i="8" s="1"/>
  <c r="N785" i="8"/>
  <c r="U785" i="8" s="1"/>
  <c r="A838" i="8"/>
  <c r="L785" i="8"/>
  <c r="K785" i="8"/>
  <c r="R785" i="8" s="1"/>
  <c r="J721" i="8"/>
  <c r="F721" i="8"/>
  <c r="I721" i="8" s="1"/>
  <c r="S551" i="8"/>
  <c r="T551" i="8" s="1"/>
  <c r="W551" i="8" s="1"/>
  <c r="F725" i="8"/>
  <c r="I725" i="8" s="1"/>
  <c r="J725" i="8"/>
  <c r="S601" i="8"/>
  <c r="T601" i="8" s="1"/>
  <c r="W601" i="8" s="1"/>
  <c r="M654" i="8"/>
  <c r="P654" i="8" s="1"/>
  <c r="Q654" i="8"/>
  <c r="R694" i="8"/>
  <c r="T621" i="8"/>
  <c r="W621" i="8" s="1"/>
  <c r="S621" i="8"/>
  <c r="J649" i="8"/>
  <c r="F649" i="8"/>
  <c r="I649" i="8" s="1"/>
  <c r="S581" i="8"/>
  <c r="T581" i="8"/>
  <c r="W581" i="8" s="1"/>
  <c r="M644" i="8"/>
  <c r="P644" i="8" s="1"/>
  <c r="Q644" i="8"/>
  <c r="O740" i="8"/>
  <c r="V740" i="8" s="1"/>
  <c r="N740" i="8"/>
  <c r="U740" i="8" s="1"/>
  <c r="L740" i="8"/>
  <c r="A793" i="8"/>
  <c r="K740" i="8"/>
  <c r="R740" i="8" s="1"/>
  <c r="Q635" i="8"/>
  <c r="M635" i="8"/>
  <c r="P635" i="8" s="1"/>
  <c r="A782" i="8"/>
  <c r="O729" i="8"/>
  <c r="V729" i="8" s="1"/>
  <c r="N729" i="8"/>
  <c r="U729" i="8" s="1"/>
  <c r="K729" i="8"/>
  <c r="R729" i="8" s="1"/>
  <c r="L729" i="8"/>
  <c r="J643" i="8"/>
  <c r="F643" i="8"/>
  <c r="F747" i="8"/>
  <c r="J747" i="8"/>
  <c r="M655" i="8"/>
  <c r="P655" i="8" s="1"/>
  <c r="Q655" i="8"/>
  <c r="A844" i="8"/>
  <c r="O791" i="8"/>
  <c r="V791" i="8" s="1"/>
  <c r="N791" i="8"/>
  <c r="U791" i="8" s="1"/>
  <c r="L791" i="8"/>
  <c r="K791" i="8"/>
  <c r="R791" i="8" s="1"/>
  <c r="A832" i="8"/>
  <c r="O779" i="8"/>
  <c r="V779" i="8" s="1"/>
  <c r="N779" i="8"/>
  <c r="U779" i="8" s="1"/>
  <c r="K779" i="8"/>
  <c r="R779" i="8" s="1"/>
  <c r="L779" i="8"/>
  <c r="J733" i="8"/>
  <c r="F733" i="8"/>
  <c r="I733" i="8" s="1"/>
  <c r="F732" i="8"/>
  <c r="I732" i="8" s="1"/>
  <c r="J732" i="8"/>
  <c r="Q668" i="8"/>
  <c r="M668" i="8"/>
  <c r="P668" i="8" s="1"/>
  <c r="J665" i="8"/>
  <c r="F665" i="8"/>
  <c r="I665" i="8" s="1"/>
  <c r="F714" i="8"/>
  <c r="I714" i="8" s="1"/>
  <c r="J714" i="8"/>
  <c r="M672" i="8"/>
  <c r="P672" i="8" s="1"/>
  <c r="Q672" i="8"/>
  <c r="T666" i="8"/>
  <c r="W666" i="8" s="1"/>
  <c r="S666" i="8"/>
  <c r="Q653" i="8"/>
  <c r="M653" i="8"/>
  <c r="P653" i="8" s="1"/>
  <c r="S678" i="8"/>
  <c r="T678" i="8"/>
  <c r="W678" i="8" s="1"/>
  <c r="S609" i="8"/>
  <c r="T609" i="8" s="1"/>
  <c r="W609" i="8" s="1"/>
  <c r="S627" i="8"/>
  <c r="T627" i="8" s="1"/>
  <c r="W627" i="8" s="1"/>
  <c r="M611" i="8"/>
  <c r="P611" i="8" s="1"/>
  <c r="Q611" i="8"/>
  <c r="K747" i="8"/>
  <c r="M599" i="8"/>
  <c r="P599" i="8" s="1"/>
  <c r="Q599" i="8"/>
  <c r="O825" i="8"/>
  <c r="V825" i="8" s="1"/>
  <c r="N825" i="8"/>
  <c r="U825" i="8" s="1"/>
  <c r="L825" i="8"/>
  <c r="K825" i="8"/>
  <c r="R825" i="8" s="1"/>
  <c r="A878" i="8"/>
  <c r="T615" i="8"/>
  <c r="W615" i="8" s="1"/>
  <c r="S615" i="8"/>
  <c r="S569" i="8"/>
  <c r="T569" i="8" s="1"/>
  <c r="W569" i="8" s="1"/>
  <c r="S545" i="8"/>
  <c r="T545" i="8" s="1"/>
  <c r="W545" i="8" s="1"/>
  <c r="Q598" i="8"/>
  <c r="M598" i="8"/>
  <c r="P598" i="8" s="1"/>
  <c r="O698" i="8"/>
  <c r="V698" i="8" s="1"/>
  <c r="A751" i="8"/>
  <c r="N698" i="8"/>
  <c r="U698" i="8" s="1"/>
  <c r="L698" i="8"/>
  <c r="K698" i="8"/>
  <c r="R698" i="8" s="1"/>
  <c r="J807" i="8"/>
  <c r="F807" i="8"/>
  <c r="I807" i="8" s="1"/>
  <c r="T588" i="8"/>
  <c r="S558" i="8"/>
  <c r="T558" i="8" s="1"/>
  <c r="W558" i="8" s="1"/>
  <c r="A764" i="8"/>
  <c r="O711" i="8"/>
  <c r="V711" i="8" s="1"/>
  <c r="N711" i="8"/>
  <c r="U711" i="8" s="1"/>
  <c r="K711" i="8"/>
  <c r="R711" i="8" s="1"/>
  <c r="L711" i="8"/>
  <c r="M592" i="8"/>
  <c r="P592" i="8" s="1"/>
  <c r="Q592" i="8"/>
  <c r="J715" i="8"/>
  <c r="F715" i="8"/>
  <c r="I715" i="8" s="1"/>
  <c r="L777" i="8"/>
  <c r="K777" i="8"/>
  <c r="R777" i="8" s="1"/>
  <c r="N777" i="8"/>
  <c r="U777" i="8" s="1"/>
  <c r="A830" i="8"/>
  <c r="O777" i="8"/>
  <c r="V777" i="8" s="1"/>
  <c r="J697" i="8"/>
  <c r="F697" i="8"/>
  <c r="I697" i="8" s="1"/>
  <c r="A803" i="8"/>
  <c r="O750" i="8"/>
  <c r="V750" i="8" s="1"/>
  <c r="N750" i="8"/>
  <c r="U750" i="8" s="1"/>
  <c r="L750" i="8"/>
  <c r="K750" i="8"/>
  <c r="R750" i="8" s="1"/>
  <c r="A770" i="8"/>
  <c r="O717" i="8"/>
  <c r="V717" i="8" s="1"/>
  <c r="N717" i="8"/>
  <c r="U717" i="8" s="1"/>
  <c r="K717" i="8"/>
  <c r="R717" i="8" s="1"/>
  <c r="L717" i="8"/>
  <c r="T563" i="8"/>
  <c r="W563" i="8" s="1"/>
  <c r="S563" i="8"/>
  <c r="A758" i="8"/>
  <c r="L705" i="8"/>
  <c r="K705" i="8"/>
  <c r="R705" i="8" s="1"/>
  <c r="O705" i="8"/>
  <c r="V705" i="8" s="1"/>
  <c r="N705" i="8"/>
  <c r="U705" i="8" s="1"/>
  <c r="A753" i="8"/>
  <c r="L700" i="8"/>
  <c r="K700" i="8"/>
  <c r="R700" i="8" s="1"/>
  <c r="N700" i="8"/>
  <c r="U700" i="8" s="1"/>
  <c r="O700" i="8"/>
  <c r="V700" i="8" s="1"/>
  <c r="M624" i="8"/>
  <c r="P624" i="8" s="1"/>
  <c r="Q624" i="8"/>
  <c r="L643" i="8"/>
  <c r="L690" i="8" s="1"/>
  <c r="A776" i="8"/>
  <c r="L723" i="8"/>
  <c r="K723" i="8"/>
  <c r="R723" i="8" s="1"/>
  <c r="O723" i="8"/>
  <c r="V723" i="8" s="1"/>
  <c r="N723" i="8"/>
  <c r="U723" i="8" s="1"/>
  <c r="J703" i="8"/>
  <c r="F703" i="8"/>
  <c r="I703" i="8" s="1"/>
  <c r="J738" i="8"/>
  <c r="F738" i="8"/>
  <c r="I738" i="8" s="1"/>
  <c r="F707" i="8"/>
  <c r="I707" i="8" s="1"/>
  <c r="J707" i="8"/>
  <c r="O774" i="8"/>
  <c r="V774" i="8" s="1"/>
  <c r="L774" i="8"/>
  <c r="K774" i="8"/>
  <c r="R774" i="8" s="1"/>
  <c r="A827" i="8"/>
  <c r="N774" i="8"/>
  <c r="U774" i="8" s="1"/>
  <c r="M685" i="8"/>
  <c r="P685" i="8" s="1"/>
  <c r="Q685" i="8"/>
  <c r="M679" i="8"/>
  <c r="P679" i="8" s="1"/>
  <c r="Q679" i="8"/>
  <c r="L860" i="8"/>
  <c r="K860" i="8"/>
  <c r="R860" i="8" s="1"/>
  <c r="O860" i="8"/>
  <c r="V860" i="8" s="1"/>
  <c r="N860" i="8"/>
  <c r="U860" i="8" s="1"/>
  <c r="A913" i="8"/>
  <c r="Q686" i="8"/>
  <c r="M686" i="8"/>
  <c r="P686" i="8" s="1"/>
  <c r="S603" i="8"/>
  <c r="T603" i="8" s="1"/>
  <c r="W603" i="8" s="1"/>
  <c r="M660" i="8"/>
  <c r="P660" i="8" s="1"/>
  <c r="Q660" i="8"/>
  <c r="F695" i="8"/>
  <c r="I695" i="8" s="1"/>
  <c r="J695" i="8"/>
  <c r="Q754" i="8"/>
  <c r="M754" i="8"/>
  <c r="P754" i="8" s="1"/>
  <c r="S632" i="8"/>
  <c r="T632" i="8" s="1"/>
  <c r="W632" i="8" s="1"/>
  <c r="J664" i="8"/>
  <c r="F664" i="8"/>
  <c r="I664" i="8" s="1"/>
  <c r="Q622" i="8"/>
  <c r="M622" i="8"/>
  <c r="P622" i="8" s="1"/>
  <c r="L747" i="8"/>
  <c r="T591" i="8"/>
  <c r="W591" i="8" s="1"/>
  <c r="S591" i="8"/>
  <c r="Q656" i="8"/>
  <c r="M656" i="8"/>
  <c r="P656" i="8" s="1"/>
  <c r="J646" i="8"/>
  <c r="F646" i="8"/>
  <c r="I646" i="8" s="1"/>
  <c r="M594" i="8"/>
  <c r="P594" i="8" s="1"/>
  <c r="Q594" i="8"/>
  <c r="P641" i="8"/>
  <c r="S618" i="8"/>
  <c r="T618" i="8" s="1"/>
  <c r="W618" i="8" s="1"/>
  <c r="Q584" i="8"/>
  <c r="J709" i="8"/>
  <c r="F709" i="8"/>
  <c r="I709" i="8" s="1"/>
  <c r="S602" i="8"/>
  <c r="T602" i="8" s="1"/>
  <c r="W602" i="8" s="1"/>
  <c r="S576" i="8"/>
  <c r="T576" i="8" s="1"/>
  <c r="W576" i="8" s="1"/>
  <c r="M593" i="8"/>
  <c r="P593" i="8" s="1"/>
  <c r="Q593" i="8"/>
  <c r="S582" i="8"/>
  <c r="T582" i="8" s="1"/>
  <c r="W582" i="8" s="1"/>
  <c r="A771" i="8"/>
  <c r="L718" i="8"/>
  <c r="K718" i="8"/>
  <c r="R718" i="8" s="1"/>
  <c r="N718" i="8"/>
  <c r="U718" i="8" s="1"/>
  <c r="O718" i="8"/>
  <c r="V718" i="8" s="1"/>
  <c r="J683" i="8"/>
  <c r="F683" i="8"/>
  <c r="I683" i="8" s="1"/>
  <c r="S701" i="8"/>
  <c r="T701" i="8"/>
  <c r="W701" i="8" s="1"/>
  <c r="A794" i="8"/>
  <c r="O741" i="8"/>
  <c r="V741" i="8" s="1"/>
  <c r="N741" i="8"/>
  <c r="U741" i="8" s="1"/>
  <c r="K741" i="8"/>
  <c r="R741" i="8" s="1"/>
  <c r="L741" i="8"/>
  <c r="F657" i="8"/>
  <c r="I657" i="8" s="1"/>
  <c r="J657" i="8"/>
  <c r="O702" i="8"/>
  <c r="V702" i="8" s="1"/>
  <c r="N702" i="8"/>
  <c r="U702" i="8" s="1"/>
  <c r="A755" i="8"/>
  <c r="L702" i="8"/>
  <c r="K702" i="8"/>
  <c r="R702" i="8" s="1"/>
  <c r="M661" i="8"/>
  <c r="P661" i="8" s="1"/>
  <c r="Q661" i="8"/>
  <c r="A826" i="8"/>
  <c r="O773" i="8"/>
  <c r="V773" i="8" s="1"/>
  <c r="N773" i="8"/>
  <c r="U773" i="8" s="1"/>
  <c r="L773" i="8"/>
  <c r="K773" i="8"/>
  <c r="R773" i="8" s="1"/>
  <c r="F687" i="8"/>
  <c r="I687" i="8" s="1"/>
  <c r="J687" i="8"/>
  <c r="K643" i="8"/>
  <c r="S571" i="8"/>
  <c r="T571" i="8" s="1"/>
  <c r="W571" i="8" s="1"/>
  <c r="M684" i="8"/>
  <c r="P684" i="8" s="1"/>
  <c r="Q684" i="8"/>
  <c r="S570" i="8"/>
  <c r="T570" i="8" s="1"/>
  <c r="W570" i="8" s="1"/>
  <c r="Q617" i="8"/>
  <c r="M617" i="8"/>
  <c r="P617" i="8" s="1"/>
  <c r="S614" i="8"/>
  <c r="T614" i="8" s="1"/>
  <c r="W614" i="8" s="1"/>
  <c r="J724" i="8"/>
  <c r="F724" i="8"/>
  <c r="I724" i="8" s="1"/>
  <c r="A749" i="8"/>
  <c r="L696" i="8"/>
  <c r="W431" i="8"/>
  <c r="W478" i="8" s="1"/>
  <c r="T478" i="8"/>
  <c r="S619" i="8"/>
  <c r="T619" i="8" s="1"/>
  <c r="W619" i="8" s="1"/>
  <c r="A813" i="8"/>
  <c r="N760" i="8"/>
  <c r="U760" i="8" s="1"/>
  <c r="L760" i="8"/>
  <c r="K760" i="8"/>
  <c r="R760" i="8" s="1"/>
  <c r="O760" i="8"/>
  <c r="V760" i="8" s="1"/>
  <c r="Q623" i="8"/>
  <c r="M623" i="8"/>
  <c r="P623" i="8" s="1"/>
  <c r="F720" i="8"/>
  <c r="I720" i="8" s="1"/>
  <c r="J720" i="8"/>
  <c r="A775" i="8"/>
  <c r="N722" i="8"/>
  <c r="U722" i="8" s="1"/>
  <c r="L722" i="8"/>
  <c r="K722" i="8"/>
  <c r="R722" i="8" s="1"/>
  <c r="O722" i="8"/>
  <c r="V722" i="8" s="1"/>
  <c r="R590" i="8"/>
  <c r="R637" i="8" s="1"/>
  <c r="K637" i="8"/>
  <c r="W483" i="8"/>
  <c r="Q590" i="8"/>
  <c r="M590" i="8"/>
  <c r="J688" i="8"/>
  <c r="F688" i="8"/>
  <c r="I688" i="8" s="1"/>
  <c r="A763" i="8"/>
  <c r="L710" i="8"/>
  <c r="K710" i="8"/>
  <c r="R710" i="8" s="1"/>
  <c r="O710" i="8"/>
  <c r="V710" i="8" s="1"/>
  <c r="N710" i="8"/>
  <c r="U710" i="8" s="1"/>
  <c r="I694" i="8"/>
  <c r="L743" i="8" l="1"/>
  <c r="S584" i="8"/>
  <c r="W641" i="8"/>
  <c r="A866" i="8"/>
  <c r="K813" i="8"/>
  <c r="R813" i="8" s="1"/>
  <c r="O813" i="8"/>
  <c r="V813" i="8" s="1"/>
  <c r="N813" i="8"/>
  <c r="U813" i="8" s="1"/>
  <c r="L813" i="8"/>
  <c r="F860" i="8"/>
  <c r="I860" i="8" s="1"/>
  <c r="J860" i="8"/>
  <c r="A829" i="8"/>
  <c r="O776" i="8"/>
  <c r="V776" i="8" s="1"/>
  <c r="N776" i="8"/>
  <c r="U776" i="8" s="1"/>
  <c r="L776" i="8"/>
  <c r="K776" i="8"/>
  <c r="R776" i="8" s="1"/>
  <c r="F717" i="8"/>
  <c r="I717" i="8" s="1"/>
  <c r="J717" i="8"/>
  <c r="O751" i="8"/>
  <c r="V751" i="8" s="1"/>
  <c r="N751" i="8"/>
  <c r="U751" i="8" s="1"/>
  <c r="L751" i="8"/>
  <c r="A804" i="8"/>
  <c r="K751" i="8"/>
  <c r="R751" i="8" s="1"/>
  <c r="Q747" i="8"/>
  <c r="M747" i="8"/>
  <c r="T635" i="8"/>
  <c r="W635" i="8" s="1"/>
  <c r="S635" i="8"/>
  <c r="Q649" i="8"/>
  <c r="M649" i="8"/>
  <c r="P649" i="8" s="1"/>
  <c r="O800" i="8"/>
  <c r="J704" i="8"/>
  <c r="F704" i="8"/>
  <c r="I704" i="8" s="1"/>
  <c r="S612" i="8"/>
  <c r="T612" i="8" s="1"/>
  <c r="W612" i="8" s="1"/>
  <c r="M659" i="8"/>
  <c r="P659" i="8" s="1"/>
  <c r="Q659" i="8"/>
  <c r="Q706" i="8"/>
  <c r="M706" i="8"/>
  <c r="P706" i="8" s="1"/>
  <c r="S616" i="8"/>
  <c r="T616" i="8" s="1"/>
  <c r="W616" i="8" s="1"/>
  <c r="J710" i="8"/>
  <c r="F710" i="8"/>
  <c r="I710" i="8" s="1"/>
  <c r="O696" i="8"/>
  <c r="S661" i="8"/>
  <c r="T661" i="8" s="1"/>
  <c r="W661" i="8" s="1"/>
  <c r="Q695" i="8"/>
  <c r="M695" i="8"/>
  <c r="P695" i="8" s="1"/>
  <c r="L771" i="8"/>
  <c r="K771" i="8"/>
  <c r="R771" i="8" s="1"/>
  <c r="O771" i="8"/>
  <c r="V771" i="8" s="1"/>
  <c r="N771" i="8"/>
  <c r="U771" i="8" s="1"/>
  <c r="A824" i="8"/>
  <c r="Q707" i="8"/>
  <c r="M707" i="8"/>
  <c r="P707" i="8" s="1"/>
  <c r="L770" i="8"/>
  <c r="K770" i="8"/>
  <c r="R770" i="8" s="1"/>
  <c r="A823" i="8"/>
  <c r="O770" i="8"/>
  <c r="V770" i="8" s="1"/>
  <c r="N770" i="8"/>
  <c r="U770" i="8" s="1"/>
  <c r="J777" i="8"/>
  <c r="F777" i="8"/>
  <c r="I777" i="8" s="1"/>
  <c r="J711" i="8"/>
  <c r="F711" i="8"/>
  <c r="I711" i="8" s="1"/>
  <c r="I747" i="8"/>
  <c r="S636" i="8"/>
  <c r="T636" i="8" s="1"/>
  <c r="W636" i="8" s="1"/>
  <c r="J780" i="8"/>
  <c r="F780" i="8"/>
  <c r="I780" i="8" s="1"/>
  <c r="S642" i="8"/>
  <c r="T642" i="8" s="1"/>
  <c r="S662" i="8"/>
  <c r="T662" i="8" s="1"/>
  <c r="W662" i="8" s="1"/>
  <c r="N781" i="8"/>
  <c r="U781" i="8" s="1"/>
  <c r="O781" i="8"/>
  <c r="V781" i="8" s="1"/>
  <c r="L781" i="8"/>
  <c r="K781" i="8"/>
  <c r="R781" i="8" s="1"/>
  <c r="A834" i="8"/>
  <c r="J756" i="8"/>
  <c r="F756" i="8"/>
  <c r="I756" i="8" s="1"/>
  <c r="F730" i="8"/>
  <c r="I730" i="8" s="1"/>
  <c r="J730" i="8"/>
  <c r="M708" i="8"/>
  <c r="P708" i="8" s="1"/>
  <c r="Q708" i="8"/>
  <c r="V747" i="8"/>
  <c r="J786" i="8"/>
  <c r="F786" i="8"/>
  <c r="I786" i="8" s="1"/>
  <c r="A874" i="8"/>
  <c r="N821" i="8"/>
  <c r="U821" i="8" s="1"/>
  <c r="L821" i="8"/>
  <c r="K821" i="8"/>
  <c r="R821" i="8" s="1"/>
  <c r="O821" i="8"/>
  <c r="V821" i="8" s="1"/>
  <c r="F702" i="8"/>
  <c r="I702" i="8" s="1"/>
  <c r="J702" i="8"/>
  <c r="T593" i="8"/>
  <c r="W593" i="8" s="1"/>
  <c r="S593" i="8"/>
  <c r="S622" i="8"/>
  <c r="T622" i="8" s="1"/>
  <c r="W622" i="8" s="1"/>
  <c r="M738" i="8"/>
  <c r="P738" i="8" s="1"/>
  <c r="Q738" i="8"/>
  <c r="S599" i="8"/>
  <c r="T599" i="8" s="1"/>
  <c r="W599" i="8" s="1"/>
  <c r="F791" i="8"/>
  <c r="I791" i="8" s="1"/>
  <c r="J791" i="8"/>
  <c r="Q643" i="8"/>
  <c r="M643" i="8"/>
  <c r="P643" i="8" s="1"/>
  <c r="F785" i="8"/>
  <c r="I785" i="8" s="1"/>
  <c r="J785" i="8"/>
  <c r="S606" i="8"/>
  <c r="T606" i="8" s="1"/>
  <c r="W606" i="8" s="1"/>
  <c r="A884" i="8"/>
  <c r="K831" i="8"/>
  <c r="R831" i="8" s="1"/>
  <c r="N831" i="8"/>
  <c r="U831" i="8" s="1"/>
  <c r="L831" i="8"/>
  <c r="O831" i="8"/>
  <c r="V831" i="8" s="1"/>
  <c r="U747" i="8"/>
  <c r="J792" i="8"/>
  <c r="F792" i="8"/>
  <c r="I792" i="8" s="1"/>
  <c r="Q772" i="8"/>
  <c r="M772" i="8"/>
  <c r="P772" i="8" s="1"/>
  <c r="T589" i="8"/>
  <c r="W589" i="8" s="1"/>
  <c r="S719" i="8"/>
  <c r="T719" i="8"/>
  <c r="W719" i="8" s="1"/>
  <c r="F699" i="8"/>
  <c r="I699" i="8" s="1"/>
  <c r="J699" i="8"/>
  <c r="P694" i="8"/>
  <c r="F740" i="8"/>
  <c r="I740" i="8" s="1"/>
  <c r="J740" i="8"/>
  <c r="A873" i="8"/>
  <c r="L820" i="8"/>
  <c r="K820" i="8"/>
  <c r="R820" i="8" s="1"/>
  <c r="O820" i="8"/>
  <c r="V820" i="8" s="1"/>
  <c r="N820" i="8"/>
  <c r="U820" i="8" s="1"/>
  <c r="A867" i="8"/>
  <c r="L814" i="8"/>
  <c r="K814" i="8"/>
  <c r="R814" i="8" s="1"/>
  <c r="O814" i="8"/>
  <c r="V814" i="8" s="1"/>
  <c r="N814" i="8"/>
  <c r="U814" i="8" s="1"/>
  <c r="A841" i="8"/>
  <c r="L788" i="8"/>
  <c r="K788" i="8"/>
  <c r="R788" i="8" s="1"/>
  <c r="O788" i="8"/>
  <c r="V788" i="8" s="1"/>
  <c r="N788" i="8"/>
  <c r="U788" i="8" s="1"/>
  <c r="S590" i="8"/>
  <c r="Q687" i="8"/>
  <c r="M687" i="8"/>
  <c r="P687" i="8" s="1"/>
  <c r="J705" i="8"/>
  <c r="F705" i="8"/>
  <c r="I705" i="8" s="1"/>
  <c r="S668" i="8"/>
  <c r="T668" i="8" s="1"/>
  <c r="W668" i="8" s="1"/>
  <c r="T531" i="8"/>
  <c r="O755" i="8"/>
  <c r="V755" i="8" s="1"/>
  <c r="N755" i="8"/>
  <c r="U755" i="8" s="1"/>
  <c r="L755" i="8"/>
  <c r="A808" i="8"/>
  <c r="K755" i="8"/>
  <c r="R755" i="8" s="1"/>
  <c r="S594" i="8"/>
  <c r="T594" i="8" s="1"/>
  <c r="W594" i="8" s="1"/>
  <c r="S685" i="8"/>
  <c r="T685" i="8" s="1"/>
  <c r="W685" i="8" s="1"/>
  <c r="A811" i="8"/>
  <c r="O758" i="8"/>
  <c r="V758" i="8" s="1"/>
  <c r="N758" i="8"/>
  <c r="U758" i="8" s="1"/>
  <c r="L758" i="8"/>
  <c r="K758" i="8"/>
  <c r="R758" i="8" s="1"/>
  <c r="W588" i="8"/>
  <c r="S653" i="8"/>
  <c r="T653" i="8" s="1"/>
  <c r="W653" i="8" s="1"/>
  <c r="Q732" i="8"/>
  <c r="M732" i="8"/>
  <c r="P732" i="8" s="1"/>
  <c r="S654" i="8"/>
  <c r="T654" i="8" s="1"/>
  <c r="W654" i="8" s="1"/>
  <c r="J762" i="8"/>
  <c r="F762" i="8"/>
  <c r="I762" i="8" s="1"/>
  <c r="F790" i="8"/>
  <c r="I790" i="8" s="1"/>
  <c r="J790" i="8"/>
  <c r="A836" i="8"/>
  <c r="L783" i="8"/>
  <c r="K783" i="8"/>
  <c r="R783" i="8" s="1"/>
  <c r="O783" i="8"/>
  <c r="V783" i="8" s="1"/>
  <c r="N783" i="8"/>
  <c r="U783" i="8" s="1"/>
  <c r="A865" i="8"/>
  <c r="L812" i="8"/>
  <c r="K812" i="8"/>
  <c r="R812" i="8" s="1"/>
  <c r="O812" i="8"/>
  <c r="V812" i="8" s="1"/>
  <c r="N812" i="8"/>
  <c r="U812" i="8" s="1"/>
  <c r="T537" i="8"/>
  <c r="Q647" i="8"/>
  <c r="M647" i="8"/>
  <c r="P647" i="8" s="1"/>
  <c r="K757" i="8"/>
  <c r="R757" i="8" s="1"/>
  <c r="A810" i="8"/>
  <c r="O757" i="8"/>
  <c r="V757" i="8" s="1"/>
  <c r="N757" i="8"/>
  <c r="U757" i="8" s="1"/>
  <c r="L757" i="8"/>
  <c r="S605" i="8"/>
  <c r="T605" i="8" s="1"/>
  <c r="W605" i="8" s="1"/>
  <c r="J736" i="8"/>
  <c r="F736" i="8"/>
  <c r="I736" i="8" s="1"/>
  <c r="S629" i="8"/>
  <c r="T629" i="8" s="1"/>
  <c r="W629" i="8" s="1"/>
  <c r="L752" i="8"/>
  <c r="K752" i="8"/>
  <c r="R752" i="8" s="1"/>
  <c r="A805" i="8"/>
  <c r="O752" i="8"/>
  <c r="V752" i="8" s="1"/>
  <c r="N752" i="8"/>
  <c r="U752" i="8" s="1"/>
  <c r="S694" i="8"/>
  <c r="T694" i="8"/>
  <c r="M727" i="8"/>
  <c r="P727" i="8" s="1"/>
  <c r="Q727" i="8"/>
  <c r="N809" i="8"/>
  <c r="U809" i="8" s="1"/>
  <c r="L809" i="8"/>
  <c r="O809" i="8"/>
  <c r="V809" i="8" s="1"/>
  <c r="K809" i="8"/>
  <c r="R809" i="8" s="1"/>
  <c r="A862" i="8"/>
  <c r="Q665" i="8"/>
  <c r="M665" i="8"/>
  <c r="P665" i="8" s="1"/>
  <c r="L832" i="8"/>
  <c r="A885" i="8"/>
  <c r="K832" i="8"/>
  <c r="R832" i="8" s="1"/>
  <c r="O832" i="8"/>
  <c r="V832" i="8" s="1"/>
  <c r="N832" i="8"/>
  <c r="U832" i="8" s="1"/>
  <c r="A846" i="8"/>
  <c r="K793" i="8"/>
  <c r="R793" i="8" s="1"/>
  <c r="L793" i="8"/>
  <c r="O793" i="8"/>
  <c r="V793" i="8" s="1"/>
  <c r="N793" i="8"/>
  <c r="U793" i="8" s="1"/>
  <c r="U643" i="8"/>
  <c r="U690" i="8" s="1"/>
  <c r="N690" i="8"/>
  <c r="J735" i="8"/>
  <c r="F735" i="8"/>
  <c r="I735" i="8" s="1"/>
  <c r="S671" i="8"/>
  <c r="T671" i="8"/>
  <c r="W671" i="8" s="1"/>
  <c r="S596" i="8"/>
  <c r="T596" i="8" s="1"/>
  <c r="W596" i="8" s="1"/>
  <c r="S679" i="8"/>
  <c r="T679" i="8" s="1"/>
  <c r="W679" i="8" s="1"/>
  <c r="S624" i="8"/>
  <c r="T624" i="8" s="1"/>
  <c r="W624" i="8" s="1"/>
  <c r="I643" i="8"/>
  <c r="I690" i="8" s="1"/>
  <c r="F690" i="8"/>
  <c r="S680" i="8"/>
  <c r="T680" i="8" s="1"/>
  <c r="W680" i="8" s="1"/>
  <c r="W531" i="8"/>
  <c r="S623" i="8"/>
  <c r="T623" i="8" s="1"/>
  <c r="W623" i="8" s="1"/>
  <c r="J690" i="8"/>
  <c r="Q664" i="8"/>
  <c r="M664" i="8"/>
  <c r="P664" i="8" s="1"/>
  <c r="Q637" i="8"/>
  <c r="M703" i="8"/>
  <c r="P703" i="8" s="1"/>
  <c r="Q703" i="8"/>
  <c r="Q715" i="8"/>
  <c r="M715" i="8"/>
  <c r="P715" i="8" s="1"/>
  <c r="R747" i="8"/>
  <c r="A891" i="8"/>
  <c r="L838" i="8"/>
  <c r="K838" i="8"/>
  <c r="R838" i="8" s="1"/>
  <c r="O838" i="8"/>
  <c r="V838" i="8" s="1"/>
  <c r="N838" i="8"/>
  <c r="U838" i="8" s="1"/>
  <c r="S628" i="8"/>
  <c r="T628" i="8" s="1"/>
  <c r="W628" i="8" s="1"/>
  <c r="S674" i="8"/>
  <c r="T674" i="8"/>
  <c r="W674" i="8" s="1"/>
  <c r="A943" i="8"/>
  <c r="N890" i="8"/>
  <c r="U890" i="8" s="1"/>
  <c r="L890" i="8"/>
  <c r="O890" i="8"/>
  <c r="V890" i="8" s="1"/>
  <c r="K890" i="8"/>
  <c r="R890" i="8" s="1"/>
  <c r="S667" i="8"/>
  <c r="T667" i="8" s="1"/>
  <c r="W667" i="8" s="1"/>
  <c r="Q784" i="8"/>
  <c r="M784" i="8"/>
  <c r="P784" i="8" s="1"/>
  <c r="M726" i="8"/>
  <c r="P726" i="8" s="1"/>
  <c r="Q726" i="8"/>
  <c r="Q713" i="8"/>
  <c r="M713" i="8"/>
  <c r="P713" i="8" s="1"/>
  <c r="A817" i="8"/>
  <c r="O764" i="8"/>
  <c r="V764" i="8" s="1"/>
  <c r="N764" i="8"/>
  <c r="U764" i="8" s="1"/>
  <c r="L764" i="8"/>
  <c r="K764" i="8"/>
  <c r="R764" i="8" s="1"/>
  <c r="M721" i="8"/>
  <c r="P721" i="8" s="1"/>
  <c r="Q721" i="8"/>
  <c r="A886" i="8"/>
  <c r="N833" i="8"/>
  <c r="U833" i="8" s="1"/>
  <c r="L833" i="8"/>
  <c r="K833" i="8"/>
  <c r="R833" i="8" s="1"/>
  <c r="O833" i="8"/>
  <c r="V833" i="8" s="1"/>
  <c r="Q737" i="8"/>
  <c r="M737" i="8"/>
  <c r="P737" i="8" s="1"/>
  <c r="S604" i="8"/>
  <c r="T604" i="8" s="1"/>
  <c r="W604" i="8" s="1"/>
  <c r="S598" i="8"/>
  <c r="T598" i="8" s="1"/>
  <c r="W598" i="8" s="1"/>
  <c r="K696" i="8"/>
  <c r="S617" i="8"/>
  <c r="T617" i="8" s="1"/>
  <c r="W617" i="8" s="1"/>
  <c r="F773" i="8"/>
  <c r="I773" i="8" s="1"/>
  <c r="J773" i="8"/>
  <c r="Q683" i="8"/>
  <c r="M683" i="8"/>
  <c r="P683" i="8" s="1"/>
  <c r="N803" i="8"/>
  <c r="U803" i="8" s="1"/>
  <c r="L803" i="8"/>
  <c r="O803" i="8"/>
  <c r="V803" i="8" s="1"/>
  <c r="K803" i="8"/>
  <c r="R803" i="8" s="1"/>
  <c r="A856" i="8"/>
  <c r="S592" i="8"/>
  <c r="T592" i="8" s="1"/>
  <c r="W592" i="8" s="1"/>
  <c r="M807" i="8"/>
  <c r="P807" i="8" s="1"/>
  <c r="Q807" i="8"/>
  <c r="S644" i="8"/>
  <c r="T644" i="8"/>
  <c r="W644" i="8" s="1"/>
  <c r="J742" i="8"/>
  <c r="F742" i="8"/>
  <c r="I742" i="8" s="1"/>
  <c r="J712" i="8"/>
  <c r="F712" i="8"/>
  <c r="I712" i="8" s="1"/>
  <c r="O839" i="8"/>
  <c r="V839" i="8" s="1"/>
  <c r="N839" i="8"/>
  <c r="U839" i="8" s="1"/>
  <c r="L839" i="8"/>
  <c r="A892" i="8"/>
  <c r="K839" i="8"/>
  <c r="R839" i="8" s="1"/>
  <c r="Q689" i="8"/>
  <c r="M689" i="8"/>
  <c r="P689" i="8" s="1"/>
  <c r="J837" i="8"/>
  <c r="F837" i="8"/>
  <c r="I837" i="8" s="1"/>
  <c r="M658" i="8"/>
  <c r="P658" i="8" s="1"/>
  <c r="Q658" i="8"/>
  <c r="J759" i="8"/>
  <c r="F759" i="8"/>
  <c r="I759" i="8" s="1"/>
  <c r="A906" i="8"/>
  <c r="S731" i="8"/>
  <c r="T731" i="8" s="1"/>
  <c r="W731" i="8" s="1"/>
  <c r="M682" i="8"/>
  <c r="P682" i="8" s="1"/>
  <c r="Q682" i="8"/>
  <c r="J750" i="8"/>
  <c r="F750" i="8"/>
  <c r="I750" i="8" s="1"/>
  <c r="P590" i="8"/>
  <c r="P637" i="8" s="1"/>
  <c r="M637" i="8"/>
  <c r="M720" i="8"/>
  <c r="P720" i="8" s="1"/>
  <c r="Q720" i="8"/>
  <c r="Q724" i="8"/>
  <c r="M724" i="8"/>
  <c r="P724" i="8" s="1"/>
  <c r="R643" i="8"/>
  <c r="R690" i="8" s="1"/>
  <c r="K690" i="8"/>
  <c r="A847" i="8"/>
  <c r="L794" i="8"/>
  <c r="K794" i="8"/>
  <c r="R794" i="8" s="1"/>
  <c r="O794" i="8"/>
  <c r="V794" i="8" s="1"/>
  <c r="N794" i="8"/>
  <c r="U794" i="8" s="1"/>
  <c r="F825" i="8"/>
  <c r="I825" i="8" s="1"/>
  <c r="J825" i="8"/>
  <c r="S630" i="8"/>
  <c r="T630" i="8" s="1"/>
  <c r="W630" i="8" s="1"/>
  <c r="F760" i="8"/>
  <c r="I760" i="8" s="1"/>
  <c r="J760" i="8"/>
  <c r="Q657" i="8"/>
  <c r="M657" i="8"/>
  <c r="P657" i="8" s="1"/>
  <c r="Q646" i="8"/>
  <c r="M646" i="8"/>
  <c r="P646" i="8" s="1"/>
  <c r="S686" i="8"/>
  <c r="T686" i="8"/>
  <c r="W686" i="8" s="1"/>
  <c r="N827" i="8"/>
  <c r="U827" i="8" s="1"/>
  <c r="L827" i="8"/>
  <c r="K827" i="8"/>
  <c r="R827" i="8" s="1"/>
  <c r="O827" i="8"/>
  <c r="V827" i="8" s="1"/>
  <c r="A880" i="8"/>
  <c r="F700" i="8"/>
  <c r="I700" i="8" s="1"/>
  <c r="J700" i="8"/>
  <c r="S611" i="8"/>
  <c r="T611" i="8" s="1"/>
  <c r="W611" i="8" s="1"/>
  <c r="S672" i="8"/>
  <c r="T672" i="8" s="1"/>
  <c r="W672" i="8" s="1"/>
  <c r="M733" i="8"/>
  <c r="P733" i="8" s="1"/>
  <c r="Q733" i="8"/>
  <c r="A897" i="8"/>
  <c r="N844" i="8"/>
  <c r="U844" i="8" s="1"/>
  <c r="L844" i="8"/>
  <c r="K844" i="8"/>
  <c r="R844" i="8" s="1"/>
  <c r="O844" i="8"/>
  <c r="V844" i="8" s="1"/>
  <c r="F748" i="8"/>
  <c r="I748" i="8" s="1"/>
  <c r="J748" i="8"/>
  <c r="N815" i="8"/>
  <c r="U815" i="8" s="1"/>
  <c r="L815" i="8"/>
  <c r="K815" i="8"/>
  <c r="R815" i="8" s="1"/>
  <c r="A868" i="8"/>
  <c r="O815" i="8"/>
  <c r="V815" i="8" s="1"/>
  <c r="N843" i="8"/>
  <c r="U843" i="8" s="1"/>
  <c r="A896" i="8"/>
  <c r="O843" i="8"/>
  <c r="V843" i="8" s="1"/>
  <c r="L843" i="8"/>
  <c r="K843" i="8"/>
  <c r="R843" i="8" s="1"/>
  <c r="A822" i="8"/>
  <c r="O769" i="8"/>
  <c r="V769" i="8" s="1"/>
  <c r="N769" i="8"/>
  <c r="U769" i="8" s="1"/>
  <c r="L769" i="8"/>
  <c r="K769" i="8"/>
  <c r="R769" i="8" s="1"/>
  <c r="J800" i="8"/>
  <c r="F800" i="8"/>
  <c r="O845" i="8"/>
  <c r="V845" i="8" s="1"/>
  <c r="N845" i="8"/>
  <c r="U845" i="8" s="1"/>
  <c r="A898" i="8"/>
  <c r="L845" i="8"/>
  <c r="K845" i="8"/>
  <c r="R845" i="8" s="1"/>
  <c r="S650" i="8"/>
  <c r="T650" i="8" s="1"/>
  <c r="W650" i="8" s="1"/>
  <c r="Q681" i="8"/>
  <c r="M681" i="8"/>
  <c r="P681" i="8" s="1"/>
  <c r="Q739" i="8"/>
  <c r="M739" i="8"/>
  <c r="P739" i="8" s="1"/>
  <c r="M676" i="8"/>
  <c r="P676" i="8" s="1"/>
  <c r="Q676" i="8"/>
  <c r="A842" i="8"/>
  <c r="L789" i="8"/>
  <c r="K789" i="8"/>
  <c r="R789" i="8" s="1"/>
  <c r="O789" i="8"/>
  <c r="V789" i="8" s="1"/>
  <c r="N789" i="8"/>
  <c r="U789" i="8" s="1"/>
  <c r="M651" i="8"/>
  <c r="P651" i="8" s="1"/>
  <c r="Q651" i="8"/>
  <c r="S673" i="8"/>
  <c r="T673" i="8"/>
  <c r="W673" i="8" s="1"/>
  <c r="M677" i="8"/>
  <c r="P677" i="8" s="1"/>
  <c r="Q677" i="8"/>
  <c r="Q669" i="8"/>
  <c r="M669" i="8"/>
  <c r="P669" i="8" s="1"/>
  <c r="A872" i="8"/>
  <c r="O819" i="8"/>
  <c r="V819" i="8" s="1"/>
  <c r="N819" i="8"/>
  <c r="U819" i="8" s="1"/>
  <c r="L819" i="8"/>
  <c r="K819" i="8"/>
  <c r="R819" i="8" s="1"/>
  <c r="J722" i="8"/>
  <c r="F722" i="8"/>
  <c r="I722" i="8" s="1"/>
  <c r="A802" i="8"/>
  <c r="N749" i="8"/>
  <c r="U749" i="8" s="1"/>
  <c r="J774" i="8"/>
  <c r="F774" i="8"/>
  <c r="I774" i="8" s="1"/>
  <c r="Q697" i="8"/>
  <c r="M697" i="8"/>
  <c r="P697" i="8" s="1"/>
  <c r="J698" i="8"/>
  <c r="F698" i="8"/>
  <c r="I698" i="8" s="1"/>
  <c r="S655" i="8"/>
  <c r="T655" i="8" s="1"/>
  <c r="W655" i="8" s="1"/>
  <c r="J729" i="8"/>
  <c r="F729" i="8"/>
  <c r="I729" i="8" s="1"/>
  <c r="Q725" i="8"/>
  <c r="M725" i="8"/>
  <c r="P725" i="8" s="1"/>
  <c r="J734" i="8"/>
  <c r="F734" i="8"/>
  <c r="I734" i="8" s="1"/>
  <c r="Q670" i="8"/>
  <c r="M670" i="8"/>
  <c r="P670" i="8" s="1"/>
  <c r="K800" i="8"/>
  <c r="Q675" i="8"/>
  <c r="M675" i="8"/>
  <c r="P675" i="8" s="1"/>
  <c r="F718" i="8"/>
  <c r="I718" i="8" s="1"/>
  <c r="J718" i="8"/>
  <c r="S656" i="8"/>
  <c r="T656" i="8"/>
  <c r="W656" i="8" s="1"/>
  <c r="N878" i="8"/>
  <c r="U878" i="8" s="1"/>
  <c r="O878" i="8"/>
  <c r="V878" i="8" s="1"/>
  <c r="L878" i="8"/>
  <c r="A931" i="8"/>
  <c r="K878" i="8"/>
  <c r="R878" i="8" s="1"/>
  <c r="F779" i="8"/>
  <c r="I779" i="8" s="1"/>
  <c r="J779" i="8"/>
  <c r="A835" i="8"/>
  <c r="O782" i="8"/>
  <c r="V782" i="8" s="1"/>
  <c r="N782" i="8"/>
  <c r="U782" i="8" s="1"/>
  <c r="L782" i="8"/>
  <c r="K782" i="8"/>
  <c r="R782" i="8" s="1"/>
  <c r="A848" i="8"/>
  <c r="L795" i="8"/>
  <c r="K795" i="8"/>
  <c r="R795" i="8" s="1"/>
  <c r="N795" i="8"/>
  <c r="U795" i="8" s="1"/>
  <c r="O795" i="8"/>
  <c r="V795" i="8" s="1"/>
  <c r="A854" i="8"/>
  <c r="N801" i="8"/>
  <c r="U801" i="8" s="1"/>
  <c r="L801" i="8"/>
  <c r="K801" i="8"/>
  <c r="R801" i="8" s="1"/>
  <c r="O801" i="8"/>
  <c r="V801" i="8" s="1"/>
  <c r="S610" i="8"/>
  <c r="T610" i="8" s="1"/>
  <c r="W610" i="8" s="1"/>
  <c r="A818" i="8"/>
  <c r="L765" i="8"/>
  <c r="K765" i="8"/>
  <c r="R765" i="8" s="1"/>
  <c r="O765" i="8"/>
  <c r="V765" i="8" s="1"/>
  <c r="N765" i="8"/>
  <c r="U765" i="8" s="1"/>
  <c r="F766" i="8"/>
  <c r="I766" i="8" s="1"/>
  <c r="J766" i="8"/>
  <c r="J716" i="8"/>
  <c r="F716" i="8"/>
  <c r="I716" i="8" s="1"/>
  <c r="Q652" i="8"/>
  <c r="M652" i="8"/>
  <c r="P652" i="8" s="1"/>
  <c r="F767" i="8"/>
  <c r="I767" i="8" s="1"/>
  <c r="J767" i="8"/>
  <c r="L800" i="8"/>
  <c r="M645" i="8"/>
  <c r="P645" i="8" s="1"/>
  <c r="Q645" i="8"/>
  <c r="J768" i="8"/>
  <c r="F768" i="8"/>
  <c r="I768" i="8" s="1"/>
  <c r="J728" i="8"/>
  <c r="F728" i="8"/>
  <c r="I728" i="8" s="1"/>
  <c r="Q688" i="8"/>
  <c r="M688" i="8"/>
  <c r="P688" i="8" s="1"/>
  <c r="K775" i="8"/>
  <c r="R775" i="8" s="1"/>
  <c r="N775" i="8"/>
  <c r="U775" i="8" s="1"/>
  <c r="O775" i="8"/>
  <c r="V775" i="8" s="1"/>
  <c r="L775" i="8"/>
  <c r="A828" i="8"/>
  <c r="S660" i="8"/>
  <c r="T660" i="8" s="1"/>
  <c r="W660" i="8" s="1"/>
  <c r="F696" i="8"/>
  <c r="I696" i="8" s="1"/>
  <c r="J696" i="8"/>
  <c r="S684" i="8"/>
  <c r="T684" i="8" s="1"/>
  <c r="W684" i="8" s="1"/>
  <c r="A816" i="8"/>
  <c r="N763" i="8"/>
  <c r="U763" i="8" s="1"/>
  <c r="L763" i="8"/>
  <c r="K763" i="8"/>
  <c r="R763" i="8" s="1"/>
  <c r="O763" i="8"/>
  <c r="V763" i="8" s="1"/>
  <c r="N696" i="8"/>
  <c r="A879" i="8"/>
  <c r="L826" i="8"/>
  <c r="K826" i="8"/>
  <c r="R826" i="8" s="1"/>
  <c r="O826" i="8"/>
  <c r="V826" i="8" s="1"/>
  <c r="N826" i="8"/>
  <c r="U826" i="8" s="1"/>
  <c r="J741" i="8"/>
  <c r="F741" i="8"/>
  <c r="I741" i="8" s="1"/>
  <c r="Q709" i="8"/>
  <c r="M709" i="8"/>
  <c r="P709" i="8" s="1"/>
  <c r="S754" i="8"/>
  <c r="T754" i="8"/>
  <c r="W754" i="8" s="1"/>
  <c r="F723" i="8"/>
  <c r="I723" i="8" s="1"/>
  <c r="J723" i="8"/>
  <c r="L753" i="8"/>
  <c r="K753" i="8"/>
  <c r="R753" i="8" s="1"/>
  <c r="A806" i="8"/>
  <c r="O753" i="8"/>
  <c r="V753" i="8" s="1"/>
  <c r="N753" i="8"/>
  <c r="U753" i="8" s="1"/>
  <c r="A883" i="8"/>
  <c r="L830" i="8"/>
  <c r="K830" i="8"/>
  <c r="R830" i="8" s="1"/>
  <c r="O830" i="8"/>
  <c r="V830" i="8" s="1"/>
  <c r="N830" i="8"/>
  <c r="U830" i="8" s="1"/>
  <c r="Q714" i="8"/>
  <c r="M714" i="8"/>
  <c r="P714" i="8" s="1"/>
  <c r="Q663" i="8"/>
  <c r="M663" i="8"/>
  <c r="P663" i="8" s="1"/>
  <c r="F778" i="8"/>
  <c r="I778" i="8" s="1"/>
  <c r="J778" i="8"/>
  <c r="A840" i="8"/>
  <c r="O787" i="8"/>
  <c r="V787" i="8" s="1"/>
  <c r="N787" i="8"/>
  <c r="U787" i="8" s="1"/>
  <c r="L787" i="8"/>
  <c r="K787" i="8"/>
  <c r="R787" i="8" s="1"/>
  <c r="F761" i="8"/>
  <c r="I761" i="8" s="1"/>
  <c r="J761" i="8"/>
  <c r="N800" i="8"/>
  <c r="S634" i="8"/>
  <c r="T634" i="8" s="1"/>
  <c r="W634" i="8" s="1"/>
  <c r="P690" i="8" l="1"/>
  <c r="Q690" i="8"/>
  <c r="S637" i="8"/>
  <c r="I743" i="8"/>
  <c r="W642" i="8"/>
  <c r="Q718" i="8"/>
  <c r="M718" i="8"/>
  <c r="P718" i="8" s="1"/>
  <c r="F814" i="8"/>
  <c r="I814" i="8" s="1"/>
  <c r="J814" i="8"/>
  <c r="V800" i="8"/>
  <c r="A907" i="8"/>
  <c r="L854" i="8"/>
  <c r="K854" i="8"/>
  <c r="R854" i="8" s="1"/>
  <c r="O854" i="8"/>
  <c r="V854" i="8" s="1"/>
  <c r="N854" i="8"/>
  <c r="U854" i="8" s="1"/>
  <c r="J853" i="8"/>
  <c r="F853" i="8"/>
  <c r="A861" i="8"/>
  <c r="L808" i="8"/>
  <c r="K808" i="8"/>
  <c r="R808" i="8" s="1"/>
  <c r="O808" i="8"/>
  <c r="V808" i="8" s="1"/>
  <c r="N808" i="8"/>
  <c r="U808" i="8" s="1"/>
  <c r="J795" i="8"/>
  <c r="F795" i="8"/>
  <c r="I795" i="8" s="1"/>
  <c r="M698" i="8"/>
  <c r="P698" i="8" s="1"/>
  <c r="Q698" i="8"/>
  <c r="S714" i="8"/>
  <c r="T714" i="8" s="1"/>
  <c r="W714" i="8" s="1"/>
  <c r="S688" i="8"/>
  <c r="T688" i="8" s="1"/>
  <c r="W688" i="8" s="1"/>
  <c r="S669" i="8"/>
  <c r="T669" i="8" s="1"/>
  <c r="W669" i="8" s="1"/>
  <c r="N842" i="8"/>
  <c r="U842" i="8" s="1"/>
  <c r="L842" i="8"/>
  <c r="O842" i="8"/>
  <c r="V842" i="8" s="1"/>
  <c r="K842" i="8"/>
  <c r="R842" i="8" s="1"/>
  <c r="A895" i="8"/>
  <c r="A951" i="8"/>
  <c r="O898" i="8"/>
  <c r="V898" i="8" s="1"/>
  <c r="N898" i="8"/>
  <c r="U898" i="8" s="1"/>
  <c r="L898" i="8"/>
  <c r="K898" i="8"/>
  <c r="R898" i="8" s="1"/>
  <c r="J787" i="8"/>
  <c r="F787" i="8"/>
  <c r="I787" i="8" s="1"/>
  <c r="M734" i="8"/>
  <c r="P734" i="8" s="1"/>
  <c r="Q734" i="8"/>
  <c r="Q774" i="8"/>
  <c r="M774" i="8"/>
  <c r="P774" i="8" s="1"/>
  <c r="A855" i="8"/>
  <c r="U696" i="8"/>
  <c r="U743" i="8" s="1"/>
  <c r="N743" i="8"/>
  <c r="M768" i="8"/>
  <c r="P768" i="8" s="1"/>
  <c r="Q768" i="8"/>
  <c r="Q766" i="8"/>
  <c r="M766" i="8"/>
  <c r="P766" i="8" s="1"/>
  <c r="J913" i="8"/>
  <c r="F913" i="8"/>
  <c r="F844" i="8"/>
  <c r="I844" i="8" s="1"/>
  <c r="J844" i="8"/>
  <c r="S657" i="8"/>
  <c r="T657" i="8" s="1"/>
  <c r="W657" i="8" s="1"/>
  <c r="J794" i="8"/>
  <c r="F794" i="8"/>
  <c r="I794" i="8" s="1"/>
  <c r="Q712" i="8"/>
  <c r="M712" i="8"/>
  <c r="P712" i="8" s="1"/>
  <c r="T715" i="8"/>
  <c r="W715" i="8" s="1"/>
  <c r="S715" i="8"/>
  <c r="J832" i="8"/>
  <c r="F832" i="8"/>
  <c r="I832" i="8" s="1"/>
  <c r="T727" i="8"/>
  <c r="W727" i="8" s="1"/>
  <c r="S727" i="8"/>
  <c r="M785" i="8"/>
  <c r="P785" i="8" s="1"/>
  <c r="Q785" i="8"/>
  <c r="M690" i="8"/>
  <c r="M786" i="8"/>
  <c r="P786" i="8" s="1"/>
  <c r="Q786" i="8"/>
  <c r="S707" i="8"/>
  <c r="T707" i="8" s="1"/>
  <c r="W707" i="8" s="1"/>
  <c r="A857" i="8"/>
  <c r="O804" i="8"/>
  <c r="V804" i="8" s="1"/>
  <c r="N804" i="8"/>
  <c r="U804" i="8" s="1"/>
  <c r="L804" i="8"/>
  <c r="K804" i="8"/>
  <c r="R804" i="8" s="1"/>
  <c r="F776" i="8"/>
  <c r="I776" i="8" s="1"/>
  <c r="J776" i="8"/>
  <c r="L913" i="8"/>
  <c r="L966" i="8" s="1"/>
  <c r="F753" i="8"/>
  <c r="I753" i="8" s="1"/>
  <c r="J753" i="8"/>
  <c r="O816" i="8"/>
  <c r="V816" i="8" s="1"/>
  <c r="A869" i="8"/>
  <c r="N816" i="8"/>
  <c r="U816" i="8" s="1"/>
  <c r="L816" i="8"/>
  <c r="K816" i="8"/>
  <c r="R816" i="8" s="1"/>
  <c r="R800" i="8"/>
  <c r="F878" i="8"/>
  <c r="I878" i="8" s="1"/>
  <c r="J878" i="8"/>
  <c r="O853" i="8"/>
  <c r="M723" i="8"/>
  <c r="P723" i="8" s="1"/>
  <c r="Q723" i="8"/>
  <c r="O749" i="8"/>
  <c r="S677" i="8"/>
  <c r="T677" i="8" s="1"/>
  <c r="W677" i="8" s="1"/>
  <c r="S676" i="8"/>
  <c r="T676" i="8" s="1"/>
  <c r="W676" i="8" s="1"/>
  <c r="J830" i="8"/>
  <c r="F830" i="8"/>
  <c r="I830" i="8" s="1"/>
  <c r="M716" i="8"/>
  <c r="P716" i="8" s="1"/>
  <c r="Q716" i="8"/>
  <c r="A881" i="8"/>
  <c r="O828" i="8"/>
  <c r="V828" i="8" s="1"/>
  <c r="N828" i="8"/>
  <c r="U828" i="8" s="1"/>
  <c r="K828" i="8"/>
  <c r="R828" i="8" s="1"/>
  <c r="L828" i="8"/>
  <c r="S645" i="8"/>
  <c r="T645" i="8" s="1"/>
  <c r="W645" i="8" s="1"/>
  <c r="S725" i="8"/>
  <c r="T725" i="8"/>
  <c r="W725" i="8" s="1"/>
  <c r="K913" i="8"/>
  <c r="M722" i="8"/>
  <c r="P722" i="8" s="1"/>
  <c r="Q722" i="8"/>
  <c r="T739" i="8"/>
  <c r="W739" i="8" s="1"/>
  <c r="S739" i="8"/>
  <c r="I800" i="8"/>
  <c r="N896" i="8"/>
  <c r="U896" i="8" s="1"/>
  <c r="L896" i="8"/>
  <c r="A949" i="8"/>
  <c r="O896" i="8"/>
  <c r="V896" i="8" s="1"/>
  <c r="K896" i="8"/>
  <c r="R896" i="8" s="1"/>
  <c r="F827" i="8"/>
  <c r="I827" i="8" s="1"/>
  <c r="J827" i="8"/>
  <c r="Q760" i="8"/>
  <c r="M760" i="8"/>
  <c r="P760" i="8" s="1"/>
  <c r="S703" i="8"/>
  <c r="T703" i="8" s="1"/>
  <c r="W703" i="8" s="1"/>
  <c r="M735" i="8"/>
  <c r="P735" i="8" s="1"/>
  <c r="Q735" i="8"/>
  <c r="S647" i="8"/>
  <c r="T647" i="8" s="1"/>
  <c r="W647" i="8" s="1"/>
  <c r="M705" i="8"/>
  <c r="P705" i="8" s="1"/>
  <c r="Q705" i="8"/>
  <c r="Q740" i="8"/>
  <c r="M740" i="8"/>
  <c r="P740" i="8" s="1"/>
  <c r="Q792" i="8"/>
  <c r="M792" i="8"/>
  <c r="P792" i="8" s="1"/>
  <c r="V696" i="8"/>
  <c r="V743" i="8" s="1"/>
  <c r="O743" i="8"/>
  <c r="M704" i="8"/>
  <c r="P704" i="8" s="1"/>
  <c r="Q704" i="8"/>
  <c r="J751" i="8"/>
  <c r="F751" i="8"/>
  <c r="I751" i="8" s="1"/>
  <c r="M860" i="8"/>
  <c r="P860" i="8" s="1"/>
  <c r="Q860" i="8"/>
  <c r="S651" i="8"/>
  <c r="T651" i="8" s="1"/>
  <c r="W651" i="8" s="1"/>
  <c r="M800" i="8"/>
  <c r="Q800" i="8"/>
  <c r="O880" i="8"/>
  <c r="V880" i="8" s="1"/>
  <c r="N880" i="8"/>
  <c r="U880" i="8" s="1"/>
  <c r="L880" i="8"/>
  <c r="A933" i="8"/>
  <c r="K880" i="8"/>
  <c r="R880" i="8" s="1"/>
  <c r="S708" i="8"/>
  <c r="T708" i="8" s="1"/>
  <c r="W708" i="8" s="1"/>
  <c r="F765" i="8"/>
  <c r="I765" i="8" s="1"/>
  <c r="J765" i="8"/>
  <c r="Q779" i="8"/>
  <c r="M779" i="8"/>
  <c r="P779" i="8" s="1"/>
  <c r="O913" i="8"/>
  <c r="J769" i="8"/>
  <c r="F769" i="8"/>
  <c r="I769" i="8" s="1"/>
  <c r="A921" i="8"/>
  <c r="L868" i="8"/>
  <c r="K868" i="8"/>
  <c r="R868" i="8" s="1"/>
  <c r="O868" i="8"/>
  <c r="V868" i="8" s="1"/>
  <c r="N868" i="8"/>
  <c r="U868" i="8" s="1"/>
  <c r="A950" i="8"/>
  <c r="O897" i="8"/>
  <c r="V897" i="8" s="1"/>
  <c r="N897" i="8"/>
  <c r="U897" i="8" s="1"/>
  <c r="L897" i="8"/>
  <c r="K897" i="8"/>
  <c r="R897" i="8" s="1"/>
  <c r="S724" i="8"/>
  <c r="T724" i="8"/>
  <c r="W724" i="8" s="1"/>
  <c r="K853" i="8"/>
  <c r="S689" i="8"/>
  <c r="T689" i="8"/>
  <c r="W689" i="8" s="1"/>
  <c r="S683" i="8"/>
  <c r="T683" i="8" s="1"/>
  <c r="W683" i="8" s="1"/>
  <c r="S737" i="8"/>
  <c r="T737" i="8"/>
  <c r="W737" i="8" s="1"/>
  <c r="Q790" i="8"/>
  <c r="M790" i="8"/>
  <c r="P790" i="8" s="1"/>
  <c r="F755" i="8"/>
  <c r="I755" i="8" s="1"/>
  <c r="J755" i="8"/>
  <c r="Q791" i="8"/>
  <c r="M791" i="8"/>
  <c r="P791" i="8" s="1"/>
  <c r="Q777" i="8"/>
  <c r="M777" i="8"/>
  <c r="P777" i="8" s="1"/>
  <c r="K840" i="8"/>
  <c r="R840" i="8" s="1"/>
  <c r="O840" i="8"/>
  <c r="V840" i="8" s="1"/>
  <c r="N840" i="8"/>
  <c r="U840" i="8" s="1"/>
  <c r="A893" i="8"/>
  <c r="L840" i="8"/>
  <c r="S709" i="8"/>
  <c r="T709" i="8" s="1"/>
  <c r="W709" i="8" s="1"/>
  <c r="J801" i="8"/>
  <c r="F801" i="8"/>
  <c r="I801" i="8" s="1"/>
  <c r="A888" i="8"/>
  <c r="O835" i="8"/>
  <c r="V835" i="8" s="1"/>
  <c r="K835" i="8"/>
  <c r="R835" i="8" s="1"/>
  <c r="N835" i="8"/>
  <c r="U835" i="8" s="1"/>
  <c r="L835" i="8"/>
  <c r="N913" i="8"/>
  <c r="F815" i="8"/>
  <c r="I815" i="8" s="1"/>
  <c r="J815" i="8"/>
  <c r="T733" i="8"/>
  <c r="W733" i="8" s="1"/>
  <c r="S733" i="8"/>
  <c r="M825" i="8"/>
  <c r="P825" i="8" s="1"/>
  <c r="Q825" i="8"/>
  <c r="S720" i="8"/>
  <c r="T720" i="8" s="1"/>
  <c r="W720" i="8" s="1"/>
  <c r="L853" i="8"/>
  <c r="J839" i="8"/>
  <c r="F839" i="8"/>
  <c r="I839" i="8" s="1"/>
  <c r="S807" i="8"/>
  <c r="T807" i="8" s="1"/>
  <c r="W807" i="8" s="1"/>
  <c r="Q773" i="8"/>
  <c r="M773" i="8"/>
  <c r="P773" i="8" s="1"/>
  <c r="A870" i="8"/>
  <c r="O817" i="8"/>
  <c r="V817" i="8" s="1"/>
  <c r="K817" i="8"/>
  <c r="R817" i="8" s="1"/>
  <c r="L817" i="8"/>
  <c r="N817" i="8"/>
  <c r="U817" i="8" s="1"/>
  <c r="F890" i="8"/>
  <c r="I890" i="8" s="1"/>
  <c r="J890" i="8"/>
  <c r="F838" i="8"/>
  <c r="I838" i="8" s="1"/>
  <c r="J838" i="8"/>
  <c r="S664" i="8"/>
  <c r="T664" i="8" s="1"/>
  <c r="W664" i="8" s="1"/>
  <c r="S665" i="8"/>
  <c r="T665" i="8" s="1"/>
  <c r="W665" i="8" s="1"/>
  <c r="J812" i="8"/>
  <c r="F812" i="8"/>
  <c r="I812" i="8" s="1"/>
  <c r="T590" i="8"/>
  <c r="A920" i="8"/>
  <c r="K867" i="8"/>
  <c r="R867" i="8" s="1"/>
  <c r="O867" i="8"/>
  <c r="V867" i="8" s="1"/>
  <c r="N867" i="8"/>
  <c r="U867" i="8" s="1"/>
  <c r="L867" i="8"/>
  <c r="M699" i="8"/>
  <c r="P699" i="8" s="1"/>
  <c r="Q699" i="8"/>
  <c r="F821" i="8"/>
  <c r="I821" i="8" s="1"/>
  <c r="J821" i="8"/>
  <c r="Q730" i="8"/>
  <c r="M730" i="8"/>
  <c r="P730" i="8" s="1"/>
  <c r="J771" i="8"/>
  <c r="F771" i="8"/>
  <c r="I771" i="8" s="1"/>
  <c r="S649" i="8"/>
  <c r="T649" i="8" s="1"/>
  <c r="W649" i="8" s="1"/>
  <c r="M717" i="8"/>
  <c r="P717" i="8" s="1"/>
  <c r="Q717" i="8"/>
  <c r="J763" i="8"/>
  <c r="F763" i="8"/>
  <c r="I763" i="8" s="1"/>
  <c r="J819" i="8"/>
  <c r="F819" i="8"/>
  <c r="I819" i="8" s="1"/>
  <c r="N853" i="8"/>
  <c r="F833" i="8"/>
  <c r="I833" i="8" s="1"/>
  <c r="J833" i="8"/>
  <c r="J764" i="8"/>
  <c r="F764" i="8"/>
  <c r="I764" i="8" s="1"/>
  <c r="A915" i="8"/>
  <c r="L862" i="8"/>
  <c r="K862" i="8"/>
  <c r="R862" i="8" s="1"/>
  <c r="O862" i="8"/>
  <c r="V862" i="8" s="1"/>
  <c r="N862" i="8"/>
  <c r="U862" i="8" s="1"/>
  <c r="M742" i="8"/>
  <c r="P742" i="8" s="1"/>
  <c r="Q742" i="8"/>
  <c r="O836" i="8"/>
  <c r="V836" i="8" s="1"/>
  <c r="N836" i="8"/>
  <c r="U836" i="8" s="1"/>
  <c r="L836" i="8"/>
  <c r="A889" i="8"/>
  <c r="K836" i="8"/>
  <c r="R836" i="8" s="1"/>
  <c r="A877" i="8"/>
  <c r="O824" i="8"/>
  <c r="V824" i="8" s="1"/>
  <c r="N824" i="8"/>
  <c r="U824" i="8" s="1"/>
  <c r="K824" i="8"/>
  <c r="R824" i="8" s="1"/>
  <c r="L824" i="8"/>
  <c r="S675" i="8"/>
  <c r="T675" i="8" s="1"/>
  <c r="W675" i="8" s="1"/>
  <c r="S663" i="8"/>
  <c r="T663" i="8" s="1"/>
  <c r="W663" i="8" s="1"/>
  <c r="J789" i="8"/>
  <c r="F789" i="8"/>
  <c r="I789" i="8" s="1"/>
  <c r="J793" i="8"/>
  <c r="F793" i="8"/>
  <c r="I793" i="8" s="1"/>
  <c r="F809" i="8"/>
  <c r="I809" i="8" s="1"/>
  <c r="J809" i="8"/>
  <c r="O805" i="8"/>
  <c r="V805" i="8" s="1"/>
  <c r="A858" i="8"/>
  <c r="N805" i="8"/>
  <c r="U805" i="8" s="1"/>
  <c r="L805" i="8"/>
  <c r="K805" i="8"/>
  <c r="R805" i="8" s="1"/>
  <c r="Q762" i="8"/>
  <c r="M762" i="8"/>
  <c r="P762" i="8" s="1"/>
  <c r="A876" i="8"/>
  <c r="O823" i="8"/>
  <c r="V823" i="8" s="1"/>
  <c r="L823" i="8"/>
  <c r="K823" i="8"/>
  <c r="R823" i="8" s="1"/>
  <c r="N823" i="8"/>
  <c r="U823" i="8" s="1"/>
  <c r="S706" i="8"/>
  <c r="T706" i="8"/>
  <c r="W706" i="8" s="1"/>
  <c r="J813" i="8"/>
  <c r="F813" i="8"/>
  <c r="I813" i="8" s="1"/>
  <c r="Q736" i="8"/>
  <c r="M736" i="8"/>
  <c r="P736" i="8" s="1"/>
  <c r="M711" i="8"/>
  <c r="P711" i="8" s="1"/>
  <c r="Q711" i="8"/>
  <c r="S681" i="8"/>
  <c r="T681" i="8" s="1"/>
  <c r="W681" i="8" s="1"/>
  <c r="M710" i="8"/>
  <c r="P710" i="8" s="1"/>
  <c r="Q710" i="8"/>
  <c r="F845" i="8"/>
  <c r="I845" i="8" s="1"/>
  <c r="J845" i="8"/>
  <c r="A875" i="8"/>
  <c r="O822" i="8"/>
  <c r="V822" i="8" s="1"/>
  <c r="N822" i="8"/>
  <c r="U822" i="8" s="1"/>
  <c r="K822" i="8"/>
  <c r="R822" i="8" s="1"/>
  <c r="L822" i="8"/>
  <c r="S713" i="8"/>
  <c r="T713" i="8"/>
  <c r="W713" i="8" s="1"/>
  <c r="A944" i="8"/>
  <c r="O891" i="8"/>
  <c r="V891" i="8" s="1"/>
  <c r="N891" i="8"/>
  <c r="U891" i="8" s="1"/>
  <c r="K891" i="8"/>
  <c r="R891" i="8" s="1"/>
  <c r="L891" i="8"/>
  <c r="K865" i="8"/>
  <c r="R865" i="8" s="1"/>
  <c r="A918" i="8"/>
  <c r="O865" i="8"/>
  <c r="V865" i="8" s="1"/>
  <c r="N865" i="8"/>
  <c r="U865" i="8" s="1"/>
  <c r="L865" i="8"/>
  <c r="O811" i="8"/>
  <c r="V811" i="8" s="1"/>
  <c r="A864" i="8"/>
  <c r="N811" i="8"/>
  <c r="U811" i="8" s="1"/>
  <c r="L811" i="8"/>
  <c r="K811" i="8"/>
  <c r="R811" i="8" s="1"/>
  <c r="J820" i="8"/>
  <c r="F820" i="8"/>
  <c r="I820" i="8" s="1"/>
  <c r="N884" i="8"/>
  <c r="U884" i="8" s="1"/>
  <c r="L884" i="8"/>
  <c r="A937" i="8"/>
  <c r="K884" i="8"/>
  <c r="R884" i="8" s="1"/>
  <c r="O884" i="8"/>
  <c r="V884" i="8" s="1"/>
  <c r="S738" i="8"/>
  <c r="T738" i="8" s="1"/>
  <c r="W738" i="8" s="1"/>
  <c r="Q756" i="8"/>
  <c r="M756" i="8"/>
  <c r="P756" i="8" s="1"/>
  <c r="Q780" i="8"/>
  <c r="M780" i="8"/>
  <c r="P780" i="8" s="1"/>
  <c r="S659" i="8"/>
  <c r="T659" i="8" s="1"/>
  <c r="W659" i="8" s="1"/>
  <c r="P747" i="8"/>
  <c r="O866" i="8"/>
  <c r="V866" i="8" s="1"/>
  <c r="N866" i="8"/>
  <c r="U866" i="8" s="1"/>
  <c r="L866" i="8"/>
  <c r="A919" i="8"/>
  <c r="K866" i="8"/>
  <c r="R866" i="8" s="1"/>
  <c r="J782" i="8"/>
  <c r="F782" i="8"/>
  <c r="I782" i="8" s="1"/>
  <c r="M729" i="8"/>
  <c r="P729" i="8" s="1"/>
  <c r="Q729" i="8"/>
  <c r="S687" i="8"/>
  <c r="T687" i="8" s="1"/>
  <c r="W687" i="8" s="1"/>
  <c r="Q741" i="8"/>
  <c r="M741" i="8"/>
  <c r="P741" i="8" s="1"/>
  <c r="M767" i="8"/>
  <c r="P767" i="8" s="1"/>
  <c r="Q767" i="8"/>
  <c r="Q761" i="8"/>
  <c r="M761" i="8"/>
  <c r="P761" i="8" s="1"/>
  <c r="Q696" i="8"/>
  <c r="M696" i="8"/>
  <c r="S652" i="8"/>
  <c r="T652" i="8" s="1"/>
  <c r="W652" i="8" s="1"/>
  <c r="A901" i="8"/>
  <c r="N848" i="8"/>
  <c r="U848" i="8" s="1"/>
  <c r="L848" i="8"/>
  <c r="O848" i="8"/>
  <c r="V848" i="8" s="1"/>
  <c r="K848" i="8"/>
  <c r="R848" i="8" s="1"/>
  <c r="A909" i="8"/>
  <c r="L856" i="8"/>
  <c r="K856" i="8"/>
  <c r="R856" i="8" s="1"/>
  <c r="O856" i="8"/>
  <c r="V856" i="8" s="1"/>
  <c r="N856" i="8"/>
  <c r="U856" i="8" s="1"/>
  <c r="J743" i="8"/>
  <c r="A899" i="8"/>
  <c r="K846" i="8"/>
  <c r="R846" i="8" s="1"/>
  <c r="O846" i="8"/>
  <c r="V846" i="8" s="1"/>
  <c r="N846" i="8"/>
  <c r="U846" i="8" s="1"/>
  <c r="L846" i="8"/>
  <c r="O810" i="8"/>
  <c r="V810" i="8" s="1"/>
  <c r="N810" i="8"/>
  <c r="U810" i="8" s="1"/>
  <c r="L810" i="8"/>
  <c r="K810" i="8"/>
  <c r="R810" i="8" s="1"/>
  <c r="A863" i="8"/>
  <c r="J758" i="8"/>
  <c r="F758" i="8"/>
  <c r="I758" i="8" s="1"/>
  <c r="F831" i="8"/>
  <c r="I831" i="8" s="1"/>
  <c r="J831" i="8"/>
  <c r="J781" i="8"/>
  <c r="F781" i="8"/>
  <c r="I781" i="8" s="1"/>
  <c r="S695" i="8"/>
  <c r="T695" i="8"/>
  <c r="W695" i="8" s="1"/>
  <c r="M837" i="8"/>
  <c r="P837" i="8" s="1"/>
  <c r="Q837" i="8"/>
  <c r="S784" i="8"/>
  <c r="T784" i="8" s="1"/>
  <c r="W784" i="8" s="1"/>
  <c r="A938" i="8"/>
  <c r="O885" i="8"/>
  <c r="V885" i="8" s="1"/>
  <c r="N885" i="8"/>
  <c r="U885" i="8" s="1"/>
  <c r="L885" i="8"/>
  <c r="K885" i="8"/>
  <c r="R885" i="8" s="1"/>
  <c r="W694" i="8"/>
  <c r="W537" i="8"/>
  <c r="W584" i="8" s="1"/>
  <c r="T584" i="8"/>
  <c r="N796" i="8"/>
  <c r="Q778" i="8"/>
  <c r="M778" i="8"/>
  <c r="P778" i="8" s="1"/>
  <c r="U800" i="8"/>
  <c r="L806" i="8"/>
  <c r="K806" i="8"/>
  <c r="R806" i="8" s="1"/>
  <c r="A859" i="8"/>
  <c r="O806" i="8"/>
  <c r="V806" i="8" s="1"/>
  <c r="N806" i="8"/>
  <c r="U806" i="8" s="1"/>
  <c r="F826" i="8"/>
  <c r="I826" i="8" s="1"/>
  <c r="J826" i="8"/>
  <c r="F749" i="8"/>
  <c r="I749" i="8" s="1"/>
  <c r="J749" i="8"/>
  <c r="N872" i="8"/>
  <c r="U872" i="8" s="1"/>
  <c r="A925" i="8"/>
  <c r="L872" i="8"/>
  <c r="K872" i="8"/>
  <c r="R872" i="8" s="1"/>
  <c r="O872" i="8"/>
  <c r="V872" i="8" s="1"/>
  <c r="T670" i="8"/>
  <c r="W670" i="8" s="1"/>
  <c r="S670" i="8"/>
  <c r="S697" i="8"/>
  <c r="T697" i="8" s="1"/>
  <c r="W697" i="8" s="1"/>
  <c r="S646" i="8"/>
  <c r="T646" i="8" s="1"/>
  <c r="W646" i="8" s="1"/>
  <c r="M750" i="8"/>
  <c r="P750" i="8" s="1"/>
  <c r="Q750" i="8"/>
  <c r="Q759" i="8"/>
  <c r="M759" i="8"/>
  <c r="P759" i="8" s="1"/>
  <c r="F803" i="8"/>
  <c r="I803" i="8" s="1"/>
  <c r="J803" i="8"/>
  <c r="R696" i="8"/>
  <c r="R743" i="8" s="1"/>
  <c r="K743" i="8"/>
  <c r="A939" i="8"/>
  <c r="N886" i="8"/>
  <c r="U886" i="8" s="1"/>
  <c r="L886" i="8"/>
  <c r="K886" i="8"/>
  <c r="R886" i="8" s="1"/>
  <c r="O886" i="8"/>
  <c r="V886" i="8" s="1"/>
  <c r="F743" i="8"/>
  <c r="F752" i="8"/>
  <c r="I752" i="8" s="1"/>
  <c r="J752" i="8"/>
  <c r="J757" i="8"/>
  <c r="F757" i="8"/>
  <c r="I757" i="8" s="1"/>
  <c r="A894" i="8"/>
  <c r="L841" i="8"/>
  <c r="O841" i="8"/>
  <c r="V841" i="8" s="1"/>
  <c r="N841" i="8"/>
  <c r="U841" i="8" s="1"/>
  <c r="K841" i="8"/>
  <c r="R841" i="8" s="1"/>
  <c r="A927" i="8"/>
  <c r="O874" i="8"/>
  <c r="V874" i="8" s="1"/>
  <c r="N874" i="8"/>
  <c r="U874" i="8" s="1"/>
  <c r="L874" i="8"/>
  <c r="K874" i="8"/>
  <c r="R874" i="8" s="1"/>
  <c r="O834" i="8"/>
  <c r="V834" i="8" s="1"/>
  <c r="N834" i="8"/>
  <c r="U834" i="8" s="1"/>
  <c r="L834" i="8"/>
  <c r="A887" i="8"/>
  <c r="K834" i="8"/>
  <c r="R834" i="8" s="1"/>
  <c r="F770" i="8"/>
  <c r="I770" i="8" s="1"/>
  <c r="J770" i="8"/>
  <c r="S747" i="8"/>
  <c r="T747" i="8"/>
  <c r="L883" i="8"/>
  <c r="K883" i="8"/>
  <c r="R883" i="8" s="1"/>
  <c r="A936" i="8"/>
  <c r="O883" i="8"/>
  <c r="V883" i="8" s="1"/>
  <c r="N883" i="8"/>
  <c r="U883" i="8" s="1"/>
  <c r="U796" i="8"/>
  <c r="S643" i="8"/>
  <c r="T643" i="8" s="1"/>
  <c r="W643" i="8" s="1"/>
  <c r="M702" i="8"/>
  <c r="P702" i="8" s="1"/>
  <c r="Q702" i="8"/>
  <c r="J775" i="8"/>
  <c r="F775" i="8"/>
  <c r="I775" i="8" s="1"/>
  <c r="L749" i="8"/>
  <c r="L796" i="8" s="1"/>
  <c r="A871" i="8"/>
  <c r="O818" i="8"/>
  <c r="V818" i="8" s="1"/>
  <c r="N818" i="8"/>
  <c r="U818" i="8" s="1"/>
  <c r="L818" i="8"/>
  <c r="K818" i="8"/>
  <c r="R818" i="8" s="1"/>
  <c r="A945" i="8"/>
  <c r="L892" i="8"/>
  <c r="K892" i="8"/>
  <c r="R892" i="8" s="1"/>
  <c r="N892" i="8"/>
  <c r="U892" i="8" s="1"/>
  <c r="O892" i="8"/>
  <c r="V892" i="8" s="1"/>
  <c r="K749" i="8"/>
  <c r="J843" i="8"/>
  <c r="F843" i="8"/>
  <c r="I843" i="8" s="1"/>
  <c r="Q748" i="8"/>
  <c r="M748" i="8"/>
  <c r="P748" i="8" s="1"/>
  <c r="A932" i="8"/>
  <c r="O879" i="8"/>
  <c r="V879" i="8" s="1"/>
  <c r="N879" i="8"/>
  <c r="U879" i="8" s="1"/>
  <c r="L879" i="8"/>
  <c r="K879" i="8"/>
  <c r="R879" i="8" s="1"/>
  <c r="M728" i="8"/>
  <c r="P728" i="8" s="1"/>
  <c r="Q728" i="8"/>
  <c r="Q700" i="8"/>
  <c r="M700" i="8"/>
  <c r="P700" i="8" s="1"/>
  <c r="A900" i="8"/>
  <c r="L847" i="8"/>
  <c r="K847" i="8"/>
  <c r="R847" i="8" s="1"/>
  <c r="O847" i="8"/>
  <c r="V847" i="8" s="1"/>
  <c r="N847" i="8"/>
  <c r="U847" i="8" s="1"/>
  <c r="S682" i="8"/>
  <c r="T682" i="8" s="1"/>
  <c r="W682" i="8" s="1"/>
  <c r="S658" i="8"/>
  <c r="T658" i="8" s="1"/>
  <c r="W658" i="8" s="1"/>
  <c r="S721" i="8"/>
  <c r="T721" i="8" s="1"/>
  <c r="W721" i="8" s="1"/>
  <c r="S726" i="8"/>
  <c r="T726" i="8" s="1"/>
  <c r="W726" i="8" s="1"/>
  <c r="F783" i="8"/>
  <c r="I783" i="8" s="1"/>
  <c r="J783" i="8"/>
  <c r="S732" i="8"/>
  <c r="T732" i="8" s="1"/>
  <c r="W732" i="8" s="1"/>
  <c r="F788" i="8"/>
  <c r="I788" i="8" s="1"/>
  <c r="J788" i="8"/>
  <c r="A926" i="8"/>
  <c r="O873" i="8"/>
  <c r="V873" i="8" s="1"/>
  <c r="K873" i="8"/>
  <c r="R873" i="8" s="1"/>
  <c r="N873" i="8"/>
  <c r="U873" i="8" s="1"/>
  <c r="L873" i="8"/>
  <c r="S772" i="8"/>
  <c r="T772" i="8"/>
  <c r="W772" i="8" s="1"/>
  <c r="A882" i="8"/>
  <c r="O829" i="8"/>
  <c r="V829" i="8" s="1"/>
  <c r="N829" i="8"/>
  <c r="U829" i="8" s="1"/>
  <c r="L829" i="8"/>
  <c r="K829" i="8"/>
  <c r="R829" i="8" s="1"/>
  <c r="I796" i="8" l="1"/>
  <c r="W690" i="8"/>
  <c r="K906" i="8"/>
  <c r="S710" i="8"/>
  <c r="T710" i="8"/>
  <c r="W710" i="8" s="1"/>
  <c r="Q771" i="8"/>
  <c r="M771" i="8"/>
  <c r="P771" i="8" s="1"/>
  <c r="A912" i="8"/>
  <c r="O859" i="8"/>
  <c r="V859" i="8" s="1"/>
  <c r="N859" i="8"/>
  <c r="U859" i="8" s="1"/>
  <c r="L859" i="8"/>
  <c r="K859" i="8"/>
  <c r="R859" i="8" s="1"/>
  <c r="J824" i="8"/>
  <c r="F824" i="8"/>
  <c r="I824" i="8" s="1"/>
  <c r="R749" i="8"/>
  <c r="R796" i="8" s="1"/>
  <c r="K796" i="8"/>
  <c r="L871" i="8"/>
  <c r="K871" i="8"/>
  <c r="R871" i="8" s="1"/>
  <c r="A924" i="8"/>
  <c r="N871" i="8"/>
  <c r="U871" i="8" s="1"/>
  <c r="O871" i="8"/>
  <c r="V871" i="8" s="1"/>
  <c r="F872" i="8"/>
  <c r="I872" i="8" s="1"/>
  <c r="J872" i="8"/>
  <c r="O882" i="8"/>
  <c r="V882" i="8" s="1"/>
  <c r="N882" i="8"/>
  <c r="U882" i="8" s="1"/>
  <c r="L882" i="8"/>
  <c r="K882" i="8"/>
  <c r="R882" i="8" s="1"/>
  <c r="A935" i="8"/>
  <c r="J874" i="8"/>
  <c r="F874" i="8"/>
  <c r="I874" i="8" s="1"/>
  <c r="J847" i="8"/>
  <c r="F847" i="8"/>
  <c r="I847" i="8" s="1"/>
  <c r="Q826" i="8"/>
  <c r="M826" i="8"/>
  <c r="P826" i="8" s="1"/>
  <c r="S690" i="8"/>
  <c r="M770" i="8"/>
  <c r="P770" i="8" s="1"/>
  <c r="Q770" i="8"/>
  <c r="A916" i="8"/>
  <c r="O863" i="8"/>
  <c r="V863" i="8" s="1"/>
  <c r="N863" i="8"/>
  <c r="U863" i="8" s="1"/>
  <c r="L863" i="8"/>
  <c r="K863" i="8"/>
  <c r="R863" i="8" s="1"/>
  <c r="A954" i="8"/>
  <c r="L901" i="8"/>
  <c r="K901" i="8"/>
  <c r="R901" i="8" s="1"/>
  <c r="O901" i="8"/>
  <c r="V901" i="8" s="1"/>
  <c r="N901" i="8"/>
  <c r="U901" i="8" s="1"/>
  <c r="M845" i="8"/>
  <c r="P845" i="8" s="1"/>
  <c r="Q845" i="8"/>
  <c r="M764" i="8"/>
  <c r="P764" i="8" s="1"/>
  <c r="Q764" i="8"/>
  <c r="J867" i="8"/>
  <c r="F867" i="8"/>
  <c r="I867" i="8" s="1"/>
  <c r="Q890" i="8"/>
  <c r="M890" i="8"/>
  <c r="P890" i="8" s="1"/>
  <c r="N966" i="8"/>
  <c r="U913" i="8"/>
  <c r="U966" i="8" s="1"/>
  <c r="Q878" i="8"/>
  <c r="M878" i="8"/>
  <c r="P878" i="8" s="1"/>
  <c r="F796" i="8"/>
  <c r="S766" i="8"/>
  <c r="T766" i="8"/>
  <c r="W766" i="8" s="1"/>
  <c r="S774" i="8"/>
  <c r="T774" i="8" s="1"/>
  <c r="W774" i="8" s="1"/>
  <c r="A948" i="8"/>
  <c r="L895" i="8"/>
  <c r="K895" i="8"/>
  <c r="R895" i="8" s="1"/>
  <c r="O895" i="8"/>
  <c r="V895" i="8" s="1"/>
  <c r="N895" i="8"/>
  <c r="U895" i="8" s="1"/>
  <c r="A911" i="8"/>
  <c r="O858" i="8"/>
  <c r="V858" i="8" s="1"/>
  <c r="K858" i="8"/>
  <c r="R858" i="8" s="1"/>
  <c r="N858" i="8"/>
  <c r="U858" i="8" s="1"/>
  <c r="L858" i="8"/>
  <c r="S704" i="8"/>
  <c r="T704" i="8" s="1"/>
  <c r="W704" i="8" s="1"/>
  <c r="M776" i="8"/>
  <c r="P776" i="8" s="1"/>
  <c r="Q776" i="8"/>
  <c r="A914" i="8"/>
  <c r="K861" i="8"/>
  <c r="R861" i="8" s="1"/>
  <c r="O861" i="8"/>
  <c r="V861" i="8" s="1"/>
  <c r="L861" i="8"/>
  <c r="N861" i="8"/>
  <c r="U861" i="8" s="1"/>
  <c r="J865" i="8"/>
  <c r="F865" i="8"/>
  <c r="I865" i="8" s="1"/>
  <c r="M788" i="8"/>
  <c r="P788" i="8" s="1"/>
  <c r="Q788" i="8"/>
  <c r="J892" i="8"/>
  <c r="F892" i="8"/>
  <c r="I892" i="8" s="1"/>
  <c r="Q783" i="8"/>
  <c r="M783" i="8"/>
  <c r="P783" i="8" s="1"/>
  <c r="J886" i="8"/>
  <c r="F886" i="8"/>
  <c r="I886" i="8" s="1"/>
  <c r="S778" i="8"/>
  <c r="T778" i="8"/>
  <c r="W778" i="8" s="1"/>
  <c r="M758" i="8"/>
  <c r="P758" i="8" s="1"/>
  <c r="Q758" i="8"/>
  <c r="F810" i="8"/>
  <c r="I810" i="8" s="1"/>
  <c r="J810" i="8"/>
  <c r="A953" i="8"/>
  <c r="O900" i="8"/>
  <c r="V900" i="8" s="1"/>
  <c r="N900" i="8"/>
  <c r="U900" i="8" s="1"/>
  <c r="L900" i="8"/>
  <c r="K900" i="8"/>
  <c r="R900" i="8" s="1"/>
  <c r="S748" i="8"/>
  <c r="T748" i="8"/>
  <c r="W748" i="8" s="1"/>
  <c r="J818" i="8"/>
  <c r="F818" i="8"/>
  <c r="I818" i="8" s="1"/>
  <c r="N943" i="8"/>
  <c r="S837" i="8"/>
  <c r="T837" i="8" s="1"/>
  <c r="W837" i="8" s="1"/>
  <c r="F856" i="8"/>
  <c r="I856" i="8" s="1"/>
  <c r="J856" i="8"/>
  <c r="S729" i="8"/>
  <c r="T729" i="8" s="1"/>
  <c r="W729" i="8" s="1"/>
  <c r="J906" i="8"/>
  <c r="F906" i="8"/>
  <c r="Q833" i="8"/>
  <c r="M833" i="8"/>
  <c r="P833" i="8" s="1"/>
  <c r="M839" i="8"/>
  <c r="P839" i="8" s="1"/>
  <c r="Q839" i="8"/>
  <c r="O893" i="8"/>
  <c r="V893" i="8" s="1"/>
  <c r="N893" i="8"/>
  <c r="U893" i="8" s="1"/>
  <c r="L893" i="8"/>
  <c r="A946" i="8"/>
  <c r="K893" i="8"/>
  <c r="R893" i="8" s="1"/>
  <c r="S790" i="8"/>
  <c r="T790" i="8"/>
  <c r="W790" i="8" s="1"/>
  <c r="F897" i="8"/>
  <c r="I897" i="8" s="1"/>
  <c r="J897" i="8"/>
  <c r="M751" i="8"/>
  <c r="P751" i="8" s="1"/>
  <c r="Q751" i="8"/>
  <c r="M830" i="8"/>
  <c r="P830" i="8" s="1"/>
  <c r="Q830" i="8"/>
  <c r="S786" i="8"/>
  <c r="T786" i="8" s="1"/>
  <c r="W786" i="8" s="1"/>
  <c r="S712" i="8"/>
  <c r="T712" i="8" s="1"/>
  <c r="W712" i="8" s="1"/>
  <c r="S768" i="8"/>
  <c r="T768" i="8" s="1"/>
  <c r="W768" i="8" s="1"/>
  <c r="S734" i="8"/>
  <c r="T734" i="8" s="1"/>
  <c r="W734" i="8" s="1"/>
  <c r="O943" i="8"/>
  <c r="K943" i="8"/>
  <c r="F806" i="8"/>
  <c r="I806" i="8" s="1"/>
  <c r="J806" i="8"/>
  <c r="S696" i="8"/>
  <c r="Q743" i="8"/>
  <c r="M782" i="8"/>
  <c r="P782" i="8" s="1"/>
  <c r="Q782" i="8"/>
  <c r="S780" i="8"/>
  <c r="T780" i="8" s="1"/>
  <c r="W780" i="8" s="1"/>
  <c r="Q820" i="8"/>
  <c r="M820" i="8"/>
  <c r="P820" i="8" s="1"/>
  <c r="N906" i="8"/>
  <c r="Q809" i="8"/>
  <c r="M809" i="8"/>
  <c r="P809" i="8" s="1"/>
  <c r="S730" i="8"/>
  <c r="T730" i="8" s="1"/>
  <c r="W730" i="8" s="1"/>
  <c r="J817" i="8"/>
  <c r="F817" i="8"/>
  <c r="I817" i="8" s="1"/>
  <c r="J835" i="8"/>
  <c r="F835" i="8"/>
  <c r="I835" i="8" s="1"/>
  <c r="F816" i="8"/>
  <c r="I816" i="8" s="1"/>
  <c r="J816" i="8"/>
  <c r="J804" i="8"/>
  <c r="F804" i="8"/>
  <c r="I804" i="8" s="1"/>
  <c r="S785" i="8"/>
  <c r="T785" i="8" s="1"/>
  <c r="W785" i="8" s="1"/>
  <c r="M787" i="8"/>
  <c r="P787" i="8" s="1"/>
  <c r="Q787" i="8"/>
  <c r="S698" i="8"/>
  <c r="T698" i="8" s="1"/>
  <c r="W698" i="8" s="1"/>
  <c r="Q814" i="8"/>
  <c r="M814" i="8"/>
  <c r="P814" i="8" s="1"/>
  <c r="J873" i="8"/>
  <c r="F873" i="8"/>
  <c r="I873" i="8" s="1"/>
  <c r="Q803" i="8"/>
  <c r="M803" i="8"/>
  <c r="P803" i="8" s="1"/>
  <c r="P696" i="8"/>
  <c r="P743" i="8" s="1"/>
  <c r="M743" i="8"/>
  <c r="S728" i="8"/>
  <c r="T728" i="8" s="1"/>
  <c r="W728" i="8" s="1"/>
  <c r="J885" i="8"/>
  <c r="F885" i="8"/>
  <c r="I885" i="8" s="1"/>
  <c r="J811" i="8"/>
  <c r="F811" i="8"/>
  <c r="I811" i="8" s="1"/>
  <c r="O906" i="8"/>
  <c r="Q821" i="8"/>
  <c r="M821" i="8"/>
  <c r="P821" i="8" s="1"/>
  <c r="M812" i="8"/>
  <c r="P812" i="8" s="1"/>
  <c r="Q812" i="8"/>
  <c r="F840" i="8"/>
  <c r="I840" i="8" s="1"/>
  <c r="J840" i="8"/>
  <c r="S800" i="8"/>
  <c r="T800" i="8" s="1"/>
  <c r="F828" i="8"/>
  <c r="I828" i="8" s="1"/>
  <c r="J828" i="8"/>
  <c r="J802" i="8"/>
  <c r="F802" i="8"/>
  <c r="I802" i="8" s="1"/>
  <c r="J898" i="8"/>
  <c r="F898" i="8"/>
  <c r="I898" i="8" s="1"/>
  <c r="I853" i="8"/>
  <c r="S742" i="8"/>
  <c r="T742" i="8" s="1"/>
  <c r="W742" i="8" s="1"/>
  <c r="U853" i="8"/>
  <c r="W590" i="8"/>
  <c r="W637" i="8" s="1"/>
  <c r="T637" i="8"/>
  <c r="F879" i="8"/>
  <c r="I879" i="8" s="1"/>
  <c r="J879" i="8"/>
  <c r="S750" i="8"/>
  <c r="T750" i="8" s="1"/>
  <c r="W750" i="8" s="1"/>
  <c r="M781" i="8"/>
  <c r="P781" i="8" s="1"/>
  <c r="Q781" i="8"/>
  <c r="S761" i="8"/>
  <c r="T761" i="8" s="1"/>
  <c r="W761" i="8" s="1"/>
  <c r="T756" i="8"/>
  <c r="W756" i="8" s="1"/>
  <c r="S756" i="8"/>
  <c r="J891" i="8"/>
  <c r="F891" i="8"/>
  <c r="I891" i="8" s="1"/>
  <c r="F822" i="8"/>
  <c r="I822" i="8" s="1"/>
  <c r="J822" i="8"/>
  <c r="S711" i="8"/>
  <c r="T711" i="8" s="1"/>
  <c r="W711" i="8" s="1"/>
  <c r="M819" i="8"/>
  <c r="P819" i="8" s="1"/>
  <c r="Q819" i="8"/>
  <c r="S825" i="8"/>
  <c r="T825" i="8" s="1"/>
  <c r="W825" i="8" s="1"/>
  <c r="S779" i="8"/>
  <c r="T779" i="8" s="1"/>
  <c r="W779" i="8" s="1"/>
  <c r="P800" i="8"/>
  <c r="M844" i="8"/>
  <c r="P844" i="8" s="1"/>
  <c r="Q844" i="8"/>
  <c r="K802" i="8"/>
  <c r="J823" i="8"/>
  <c r="F823" i="8"/>
  <c r="I823" i="8" s="1"/>
  <c r="J829" i="8"/>
  <c r="F829" i="8"/>
  <c r="I829" i="8" s="1"/>
  <c r="A940" i="8"/>
  <c r="O887" i="8"/>
  <c r="V887" i="8" s="1"/>
  <c r="N887" i="8"/>
  <c r="U887" i="8" s="1"/>
  <c r="L887" i="8"/>
  <c r="K887" i="8"/>
  <c r="R887" i="8" s="1"/>
  <c r="M831" i="8"/>
  <c r="P831" i="8" s="1"/>
  <c r="Q831" i="8"/>
  <c r="F848" i="8"/>
  <c r="I848" i="8" s="1"/>
  <c r="J848" i="8"/>
  <c r="S767" i="8"/>
  <c r="T767" i="8" s="1"/>
  <c r="W767" i="8" s="1"/>
  <c r="J866" i="8"/>
  <c r="F866" i="8"/>
  <c r="I866" i="8" s="1"/>
  <c r="O876" i="8"/>
  <c r="V876" i="8" s="1"/>
  <c r="N876" i="8"/>
  <c r="U876" i="8" s="1"/>
  <c r="L876" i="8"/>
  <c r="A929" i="8"/>
  <c r="K876" i="8"/>
  <c r="R876" i="8" s="1"/>
  <c r="M793" i="8"/>
  <c r="P793" i="8" s="1"/>
  <c r="Q793" i="8"/>
  <c r="F862" i="8"/>
  <c r="I862" i="8" s="1"/>
  <c r="J862" i="8"/>
  <c r="S699" i="8"/>
  <c r="T699" i="8" s="1"/>
  <c r="W699" i="8" s="1"/>
  <c r="K870" i="8"/>
  <c r="R870" i="8" s="1"/>
  <c r="A923" i="8"/>
  <c r="O870" i="8"/>
  <c r="V870" i="8" s="1"/>
  <c r="N870" i="8"/>
  <c r="U870" i="8" s="1"/>
  <c r="L870" i="8"/>
  <c r="A941" i="8"/>
  <c r="N888" i="8"/>
  <c r="U888" i="8" s="1"/>
  <c r="L888" i="8"/>
  <c r="K888" i="8"/>
  <c r="R888" i="8" s="1"/>
  <c r="O888" i="8"/>
  <c r="V888" i="8" s="1"/>
  <c r="S777" i="8"/>
  <c r="T777" i="8" s="1"/>
  <c r="W777" i="8" s="1"/>
  <c r="Q765" i="8"/>
  <c r="M765" i="8"/>
  <c r="P765" i="8" s="1"/>
  <c r="S792" i="8"/>
  <c r="T792" i="8" s="1"/>
  <c r="W792" i="8" s="1"/>
  <c r="S760" i="8"/>
  <c r="T760" i="8"/>
  <c r="W760" i="8" s="1"/>
  <c r="V749" i="8"/>
  <c r="V796" i="8" s="1"/>
  <c r="O796" i="8"/>
  <c r="L802" i="8"/>
  <c r="L849" i="8" s="1"/>
  <c r="J931" i="8"/>
  <c r="F931" i="8"/>
  <c r="Q795" i="8"/>
  <c r="M795" i="8"/>
  <c r="P795" i="8" s="1"/>
  <c r="M853" i="8"/>
  <c r="Q853" i="8"/>
  <c r="T718" i="8"/>
  <c r="W718" i="8" s="1"/>
  <c r="S718" i="8"/>
  <c r="S735" i="8"/>
  <c r="T735" i="8" s="1"/>
  <c r="W735" i="8" s="1"/>
  <c r="L906" i="8"/>
  <c r="L877" i="8"/>
  <c r="K877" i="8"/>
  <c r="R877" i="8" s="1"/>
  <c r="O877" i="8"/>
  <c r="V877" i="8" s="1"/>
  <c r="A930" i="8"/>
  <c r="N877" i="8"/>
  <c r="U877" i="8" s="1"/>
  <c r="M763" i="8"/>
  <c r="P763" i="8" s="1"/>
  <c r="Q763" i="8"/>
  <c r="Q827" i="8"/>
  <c r="M827" i="8"/>
  <c r="P827" i="8" s="1"/>
  <c r="S722" i="8"/>
  <c r="T722" i="8" s="1"/>
  <c r="W722" i="8" s="1"/>
  <c r="S723" i="8"/>
  <c r="T723" i="8" s="1"/>
  <c r="W723" i="8" s="1"/>
  <c r="O869" i="8"/>
  <c r="V869" i="8" s="1"/>
  <c r="N869" i="8"/>
  <c r="U869" i="8" s="1"/>
  <c r="L869" i="8"/>
  <c r="A922" i="8"/>
  <c r="K869" i="8"/>
  <c r="R869" i="8" s="1"/>
  <c r="I913" i="8"/>
  <c r="I966" i="8" s="1"/>
  <c r="F966" i="8"/>
  <c r="N802" i="8"/>
  <c r="K931" i="8"/>
  <c r="J943" i="8"/>
  <c r="F943" i="8"/>
  <c r="K894" i="8"/>
  <c r="R894" i="8" s="1"/>
  <c r="L894" i="8"/>
  <c r="A947" i="8"/>
  <c r="O894" i="8"/>
  <c r="V894" i="8" s="1"/>
  <c r="N894" i="8"/>
  <c r="U894" i="8" s="1"/>
  <c r="W747" i="8"/>
  <c r="M757" i="8"/>
  <c r="P757" i="8" s="1"/>
  <c r="Q757" i="8"/>
  <c r="O864" i="8"/>
  <c r="V864" i="8" s="1"/>
  <c r="N864" i="8"/>
  <c r="U864" i="8" s="1"/>
  <c r="L864" i="8"/>
  <c r="A917" i="8"/>
  <c r="K864" i="8"/>
  <c r="R864" i="8" s="1"/>
  <c r="S736" i="8"/>
  <c r="T736" i="8" s="1"/>
  <c r="W736" i="8" s="1"/>
  <c r="S762" i="8"/>
  <c r="T762" i="8" s="1"/>
  <c r="W762" i="8" s="1"/>
  <c r="Q789" i="8"/>
  <c r="M789" i="8"/>
  <c r="P789" i="8" s="1"/>
  <c r="S717" i="8"/>
  <c r="T717" i="8" s="1"/>
  <c r="W717" i="8" s="1"/>
  <c r="S773" i="8"/>
  <c r="T773" i="8" s="1"/>
  <c r="W773" i="8" s="1"/>
  <c r="Q801" i="8"/>
  <c r="M801" i="8"/>
  <c r="P801" i="8" s="1"/>
  <c r="S791" i="8"/>
  <c r="T791" i="8" s="1"/>
  <c r="W791" i="8" s="1"/>
  <c r="F868" i="8"/>
  <c r="I868" i="8" s="1"/>
  <c r="J868" i="8"/>
  <c r="S740" i="8"/>
  <c r="T740" i="8" s="1"/>
  <c r="W740" i="8" s="1"/>
  <c r="A934" i="8"/>
  <c r="O881" i="8"/>
  <c r="V881" i="8" s="1"/>
  <c r="L881" i="8"/>
  <c r="K881" i="8"/>
  <c r="R881" i="8" s="1"/>
  <c r="N881" i="8"/>
  <c r="U881" i="8" s="1"/>
  <c r="O857" i="8"/>
  <c r="V857" i="8" s="1"/>
  <c r="N857" i="8"/>
  <c r="U857" i="8" s="1"/>
  <c r="K857" i="8"/>
  <c r="R857" i="8" s="1"/>
  <c r="A910" i="8"/>
  <c r="L857" i="8"/>
  <c r="Q832" i="8"/>
  <c r="M832" i="8"/>
  <c r="P832" i="8" s="1"/>
  <c r="M913" i="8"/>
  <c r="J966" i="8"/>
  <c r="Q913" i="8"/>
  <c r="O802" i="8"/>
  <c r="L931" i="8"/>
  <c r="L984" i="8" s="1"/>
  <c r="T690" i="8"/>
  <c r="S700" i="8"/>
  <c r="T700" i="8" s="1"/>
  <c r="W700" i="8" s="1"/>
  <c r="Q843" i="8"/>
  <c r="M843" i="8"/>
  <c r="P843" i="8" s="1"/>
  <c r="M794" i="8"/>
  <c r="P794" i="8" s="1"/>
  <c r="Q794" i="8"/>
  <c r="L943" i="8"/>
  <c r="L996" i="8" s="1"/>
  <c r="F883" i="8"/>
  <c r="I883" i="8" s="1"/>
  <c r="J883" i="8"/>
  <c r="M775" i="8"/>
  <c r="P775" i="8" s="1"/>
  <c r="Q775" i="8"/>
  <c r="S702" i="8"/>
  <c r="T702" i="8" s="1"/>
  <c r="W702" i="8" s="1"/>
  <c r="M752" i="8"/>
  <c r="P752" i="8" s="1"/>
  <c r="Q752" i="8"/>
  <c r="F846" i="8"/>
  <c r="I846" i="8" s="1"/>
  <c r="J846" i="8"/>
  <c r="T741" i="8"/>
  <c r="W741" i="8" s="1"/>
  <c r="S741" i="8"/>
  <c r="J805" i="8"/>
  <c r="F805" i="8"/>
  <c r="I805" i="8" s="1"/>
  <c r="L889" i="8"/>
  <c r="K889" i="8"/>
  <c r="R889" i="8" s="1"/>
  <c r="A942" i="8"/>
  <c r="O889" i="8"/>
  <c r="V889" i="8" s="1"/>
  <c r="N889" i="8"/>
  <c r="U889" i="8" s="1"/>
  <c r="Q838" i="8"/>
  <c r="M838" i="8"/>
  <c r="P838" i="8" s="1"/>
  <c r="Q815" i="8"/>
  <c r="M815" i="8"/>
  <c r="P815" i="8" s="1"/>
  <c r="Q755" i="8"/>
  <c r="M755" i="8"/>
  <c r="P755" i="8" s="1"/>
  <c r="R853" i="8"/>
  <c r="S860" i="8"/>
  <c r="T860" i="8" s="1"/>
  <c r="W860" i="8" s="1"/>
  <c r="S705" i="8"/>
  <c r="T705" i="8" s="1"/>
  <c r="W705" i="8" s="1"/>
  <c r="F896" i="8"/>
  <c r="I896" i="8" s="1"/>
  <c r="J896" i="8"/>
  <c r="K966" i="8"/>
  <c r="R913" i="8"/>
  <c r="R966" i="8" s="1"/>
  <c r="T716" i="8"/>
  <c r="W716" i="8" s="1"/>
  <c r="S716" i="8"/>
  <c r="V853" i="8"/>
  <c r="Q753" i="8"/>
  <c r="M753" i="8"/>
  <c r="P753" i="8" s="1"/>
  <c r="A908" i="8"/>
  <c r="N931" i="8"/>
  <c r="F854" i="8"/>
  <c r="I854" i="8" s="1"/>
  <c r="J854" i="8"/>
  <c r="F834" i="8"/>
  <c r="I834" i="8" s="1"/>
  <c r="J834" i="8"/>
  <c r="M769" i="8"/>
  <c r="P769" i="8" s="1"/>
  <c r="Q769" i="8"/>
  <c r="V913" i="8"/>
  <c r="V966" i="8" s="1"/>
  <c r="O966" i="8"/>
  <c r="J841" i="8"/>
  <c r="F841" i="8"/>
  <c r="I841" i="8" s="1"/>
  <c r="S759" i="8"/>
  <c r="T759" i="8" s="1"/>
  <c r="W759" i="8" s="1"/>
  <c r="M749" i="8"/>
  <c r="Q749" i="8"/>
  <c r="A952" i="8"/>
  <c r="L899" i="8"/>
  <c r="K899" i="8"/>
  <c r="R899" i="8" s="1"/>
  <c r="O899" i="8"/>
  <c r="V899" i="8" s="1"/>
  <c r="N899" i="8"/>
  <c r="U899" i="8" s="1"/>
  <c r="F884" i="8"/>
  <c r="I884" i="8" s="1"/>
  <c r="J884" i="8"/>
  <c r="K875" i="8"/>
  <c r="R875" i="8" s="1"/>
  <c r="A928" i="8"/>
  <c r="L875" i="8"/>
  <c r="O875" i="8"/>
  <c r="V875" i="8" s="1"/>
  <c r="N875" i="8"/>
  <c r="U875" i="8" s="1"/>
  <c r="M813" i="8"/>
  <c r="P813" i="8" s="1"/>
  <c r="Q813" i="8"/>
  <c r="J836" i="8"/>
  <c r="F836" i="8"/>
  <c r="I836" i="8" s="1"/>
  <c r="J880" i="8"/>
  <c r="F880" i="8"/>
  <c r="I880" i="8" s="1"/>
  <c r="F842" i="8"/>
  <c r="I842" i="8" s="1"/>
  <c r="J842" i="8"/>
  <c r="O931" i="8"/>
  <c r="F808" i="8"/>
  <c r="I808" i="8" s="1"/>
  <c r="J808" i="8"/>
  <c r="J796" i="8"/>
  <c r="I849" i="8" l="1"/>
  <c r="J849" i="8"/>
  <c r="W800" i="8"/>
  <c r="K944" i="8"/>
  <c r="S789" i="8"/>
  <c r="T789" i="8" s="1"/>
  <c r="W789" i="8" s="1"/>
  <c r="S831" i="8"/>
  <c r="T831" i="8" s="1"/>
  <c r="W831" i="8" s="1"/>
  <c r="M823" i="8"/>
  <c r="P823" i="8" s="1"/>
  <c r="Q823" i="8"/>
  <c r="J925" i="8"/>
  <c r="F925" i="8"/>
  <c r="O920" i="8"/>
  <c r="S803" i="8"/>
  <c r="T803" i="8" s="1"/>
  <c r="W803" i="8" s="1"/>
  <c r="M804" i="8"/>
  <c r="P804" i="8" s="1"/>
  <c r="Q804" i="8"/>
  <c r="N959" i="8"/>
  <c r="U906" i="8"/>
  <c r="O949" i="8"/>
  <c r="F959" i="8"/>
  <c r="I906" i="8"/>
  <c r="L927" i="8"/>
  <c r="L980" i="8" s="1"/>
  <c r="F932" i="8"/>
  <c r="J932" i="8"/>
  <c r="S770" i="8"/>
  <c r="T770" i="8" s="1"/>
  <c r="W770" i="8" s="1"/>
  <c r="L936" i="8"/>
  <c r="L989" i="8" s="1"/>
  <c r="K926" i="8"/>
  <c r="Q880" i="8"/>
  <c r="M880" i="8"/>
  <c r="P880" i="8" s="1"/>
  <c r="Q841" i="8"/>
  <c r="M841" i="8"/>
  <c r="P841" i="8" s="1"/>
  <c r="K951" i="8"/>
  <c r="S753" i="8"/>
  <c r="T753" i="8" s="1"/>
  <c r="W753" i="8" s="1"/>
  <c r="F915" i="8"/>
  <c r="J915" i="8"/>
  <c r="L944" i="8"/>
  <c r="L997" i="8" s="1"/>
  <c r="S775" i="8"/>
  <c r="T775" i="8" s="1"/>
  <c r="W775" i="8" s="1"/>
  <c r="Q868" i="8"/>
  <c r="M868" i="8"/>
  <c r="P868" i="8" s="1"/>
  <c r="K984" i="8"/>
  <c r="R931" i="8"/>
  <c r="R984" i="8" s="1"/>
  <c r="J918" i="8"/>
  <c r="F918" i="8"/>
  <c r="Q822" i="8"/>
  <c r="M822" i="8"/>
  <c r="P822" i="8" s="1"/>
  <c r="K925" i="8"/>
  <c r="N920" i="8"/>
  <c r="M816" i="8"/>
  <c r="P816" i="8" s="1"/>
  <c r="Q816" i="8"/>
  <c r="M806" i="8"/>
  <c r="P806" i="8" s="1"/>
  <c r="Q806" i="8"/>
  <c r="J949" i="8"/>
  <c r="F949" i="8"/>
  <c r="J959" i="8"/>
  <c r="Q906" i="8"/>
  <c r="M906" i="8"/>
  <c r="N927" i="8"/>
  <c r="J900" i="8"/>
  <c r="F900" i="8"/>
  <c r="I900" i="8" s="1"/>
  <c r="K932" i="8"/>
  <c r="Q886" i="8"/>
  <c r="M886" i="8"/>
  <c r="P886" i="8" s="1"/>
  <c r="J861" i="8"/>
  <c r="F861" i="8"/>
  <c r="I861" i="8" s="1"/>
  <c r="M867" i="8"/>
  <c r="P867" i="8" s="1"/>
  <c r="Q867" i="8"/>
  <c r="Q874" i="8"/>
  <c r="M874" i="8"/>
  <c r="P874" i="8" s="1"/>
  <c r="N936" i="8"/>
  <c r="N926" i="8"/>
  <c r="F893" i="8"/>
  <c r="I893" i="8" s="1"/>
  <c r="J893" i="8"/>
  <c r="O926" i="8"/>
  <c r="M836" i="8"/>
  <c r="P836" i="8" s="1"/>
  <c r="Q836" i="8"/>
  <c r="L959" i="8"/>
  <c r="F984" i="8"/>
  <c r="I931" i="8"/>
  <c r="I984" i="8" s="1"/>
  <c r="S765" i="8"/>
  <c r="T765" i="8"/>
  <c r="W765" i="8" s="1"/>
  <c r="J887" i="8"/>
  <c r="F887" i="8"/>
  <c r="I887" i="8" s="1"/>
  <c r="L918" i="8"/>
  <c r="L971" i="8" s="1"/>
  <c r="O950" i="8"/>
  <c r="O909" i="8"/>
  <c r="K920" i="8"/>
  <c r="M811" i="8"/>
  <c r="P811" i="8" s="1"/>
  <c r="Q811" i="8"/>
  <c r="F849" i="8"/>
  <c r="S751" i="8"/>
  <c r="T751" i="8"/>
  <c r="W751" i="8" s="1"/>
  <c r="J927" i="8"/>
  <c r="F927" i="8"/>
  <c r="M810" i="8"/>
  <c r="P810" i="8" s="1"/>
  <c r="Q810" i="8"/>
  <c r="S758" i="8"/>
  <c r="T758" i="8" s="1"/>
  <c r="W758" i="8" s="1"/>
  <c r="S783" i="8"/>
  <c r="T783" i="8" s="1"/>
  <c r="W783" i="8" s="1"/>
  <c r="N921" i="8"/>
  <c r="J926" i="8"/>
  <c r="F926" i="8"/>
  <c r="T771" i="8"/>
  <c r="W771" i="8" s="1"/>
  <c r="S771" i="8"/>
  <c r="K915" i="8"/>
  <c r="K918" i="8"/>
  <c r="F920" i="8"/>
  <c r="J920" i="8"/>
  <c r="Q873" i="8"/>
  <c r="M873" i="8"/>
  <c r="P873" i="8" s="1"/>
  <c r="O927" i="8"/>
  <c r="L932" i="8"/>
  <c r="L985" i="8" s="1"/>
  <c r="S878" i="8"/>
  <c r="T878" i="8" s="1"/>
  <c r="W878" i="8" s="1"/>
  <c r="S764" i="8"/>
  <c r="T764" i="8" s="1"/>
  <c r="W764" i="8" s="1"/>
  <c r="J901" i="8"/>
  <c r="F901" i="8"/>
  <c r="I901" i="8" s="1"/>
  <c r="O936" i="8"/>
  <c r="F951" i="8"/>
  <c r="J951" i="8"/>
  <c r="O944" i="8"/>
  <c r="Q883" i="8"/>
  <c r="M883" i="8"/>
  <c r="P883" i="8" s="1"/>
  <c r="S813" i="8"/>
  <c r="T813" i="8" s="1"/>
  <c r="W813" i="8" s="1"/>
  <c r="J899" i="8"/>
  <c r="F899" i="8"/>
  <c r="I899" i="8" s="1"/>
  <c r="S769" i="8"/>
  <c r="T769" i="8" s="1"/>
  <c r="W769" i="8" s="1"/>
  <c r="N951" i="8"/>
  <c r="U802" i="8"/>
  <c r="U849" i="8" s="1"/>
  <c r="N849" i="8"/>
  <c r="J984" i="8"/>
  <c r="M931" i="8"/>
  <c r="Q931" i="8"/>
  <c r="N918" i="8"/>
  <c r="F950" i="8"/>
  <c r="J950" i="8"/>
  <c r="Q891" i="8"/>
  <c r="M891" i="8"/>
  <c r="P891" i="8" s="1"/>
  <c r="L909" i="8"/>
  <c r="L962" i="8" s="1"/>
  <c r="M879" i="8"/>
  <c r="P879" i="8" s="1"/>
  <c r="Q879" i="8"/>
  <c r="L920" i="8"/>
  <c r="L973" i="8" s="1"/>
  <c r="S814" i="8"/>
  <c r="T814" i="8" s="1"/>
  <c r="W814" i="8" s="1"/>
  <c r="S820" i="8"/>
  <c r="T820" i="8" s="1"/>
  <c r="W820" i="8" s="1"/>
  <c r="K996" i="8"/>
  <c r="R943" i="8"/>
  <c r="R996" i="8" s="1"/>
  <c r="K927" i="8"/>
  <c r="S776" i="8"/>
  <c r="T776" i="8"/>
  <c r="W776" i="8" s="1"/>
  <c r="J895" i="8"/>
  <c r="F895" i="8"/>
  <c r="I895" i="8" s="1"/>
  <c r="L921" i="8"/>
  <c r="L974" i="8" s="1"/>
  <c r="S845" i="8"/>
  <c r="T845" i="8" s="1"/>
  <c r="W845" i="8" s="1"/>
  <c r="S826" i="8"/>
  <c r="T826" i="8" s="1"/>
  <c r="W826" i="8" s="1"/>
  <c r="Q884" i="8"/>
  <c r="M884" i="8"/>
  <c r="P884" i="8" s="1"/>
  <c r="F857" i="8"/>
  <c r="I857" i="8" s="1"/>
  <c r="J857" i="8"/>
  <c r="S795" i="8"/>
  <c r="T795" i="8"/>
  <c r="W795" i="8" s="1"/>
  <c r="K949" i="8"/>
  <c r="O951" i="8"/>
  <c r="S755" i="8"/>
  <c r="T755" i="8" s="1"/>
  <c r="W755" i="8" s="1"/>
  <c r="V802" i="8"/>
  <c r="V849" i="8" s="1"/>
  <c r="O849" i="8"/>
  <c r="J864" i="8"/>
  <c r="F864" i="8"/>
  <c r="I864" i="8" s="1"/>
  <c r="J870" i="8"/>
  <c r="F870" i="8"/>
  <c r="I870" i="8" s="1"/>
  <c r="J876" i="8"/>
  <c r="F876" i="8"/>
  <c r="I876" i="8" s="1"/>
  <c r="O918" i="8"/>
  <c r="K950" i="8"/>
  <c r="J909" i="8"/>
  <c r="F909" i="8"/>
  <c r="M840" i="8"/>
  <c r="P840" i="8" s="1"/>
  <c r="Q840" i="8"/>
  <c r="M885" i="8"/>
  <c r="P885" i="8" s="1"/>
  <c r="Q885" i="8"/>
  <c r="Q835" i="8"/>
  <c r="M835" i="8"/>
  <c r="P835" i="8" s="1"/>
  <c r="V943" i="8"/>
  <c r="V996" i="8" s="1"/>
  <c r="O996" i="8"/>
  <c r="L933" i="8"/>
  <c r="L986" i="8" s="1"/>
  <c r="N945" i="8"/>
  <c r="J938" i="8"/>
  <c r="F938" i="8"/>
  <c r="M892" i="8"/>
  <c r="P892" i="8" s="1"/>
  <c r="Q892" i="8"/>
  <c r="O921" i="8"/>
  <c r="L939" i="8"/>
  <c r="L992" i="8" s="1"/>
  <c r="M824" i="8"/>
  <c r="P824" i="8" s="1"/>
  <c r="Q824" i="8"/>
  <c r="S801" i="8"/>
  <c r="T801" i="8"/>
  <c r="W801" i="8" s="1"/>
  <c r="S827" i="8"/>
  <c r="T827" i="8" s="1"/>
  <c r="W827" i="8" s="1"/>
  <c r="L950" i="8"/>
  <c r="L1003" i="8" s="1"/>
  <c r="K909" i="8"/>
  <c r="N933" i="8"/>
  <c r="Q856" i="8"/>
  <c r="M856" i="8"/>
  <c r="P856" i="8" s="1"/>
  <c r="M818" i="8"/>
  <c r="P818" i="8" s="1"/>
  <c r="Q818" i="8"/>
  <c r="O945" i="8"/>
  <c r="K938" i="8"/>
  <c r="S788" i="8"/>
  <c r="T788" i="8" s="1"/>
  <c r="W788" i="8" s="1"/>
  <c r="J921" i="8"/>
  <c r="F921" i="8"/>
  <c r="N937" i="8"/>
  <c r="F863" i="8"/>
  <c r="I863" i="8" s="1"/>
  <c r="J863" i="8"/>
  <c r="N939" i="8"/>
  <c r="F871" i="8"/>
  <c r="I871" i="8" s="1"/>
  <c r="J871" i="8"/>
  <c r="J859" i="8"/>
  <c r="F859" i="8"/>
  <c r="I859" i="8" s="1"/>
  <c r="K959" i="8"/>
  <c r="R906" i="8"/>
  <c r="O855" i="8"/>
  <c r="F869" i="8"/>
  <c r="I869" i="8" s="1"/>
  <c r="J869" i="8"/>
  <c r="S763" i="8"/>
  <c r="T763" i="8" s="1"/>
  <c r="W763" i="8" s="1"/>
  <c r="M866" i="8"/>
  <c r="P866" i="8" s="1"/>
  <c r="Q866" i="8"/>
  <c r="R802" i="8"/>
  <c r="R849" i="8" s="1"/>
  <c r="K849" i="8"/>
  <c r="J919" i="8"/>
  <c r="F919" i="8"/>
  <c r="S781" i="8"/>
  <c r="T781" i="8" s="1"/>
  <c r="W781" i="8" s="1"/>
  <c r="S812" i="8"/>
  <c r="T812" i="8" s="1"/>
  <c r="W812" i="8" s="1"/>
  <c r="S787" i="8"/>
  <c r="T787" i="8" s="1"/>
  <c r="W787" i="8" s="1"/>
  <c r="Q817" i="8"/>
  <c r="M817" i="8"/>
  <c r="P817" i="8" s="1"/>
  <c r="S782" i="8"/>
  <c r="T782" i="8" s="1"/>
  <c r="W782" i="8" s="1"/>
  <c r="L907" i="8"/>
  <c r="L960" i="8" s="1"/>
  <c r="O933" i="8"/>
  <c r="L945" i="8"/>
  <c r="L998" i="8" s="1"/>
  <c r="L938" i="8"/>
  <c r="L991" i="8" s="1"/>
  <c r="K921" i="8"/>
  <c r="O937" i="8"/>
  <c r="O939" i="8"/>
  <c r="J882" i="8"/>
  <c r="F882" i="8"/>
  <c r="I882" i="8" s="1"/>
  <c r="N944" i="8"/>
  <c r="L855" i="8"/>
  <c r="L902" i="8" s="1"/>
  <c r="N855" i="8"/>
  <c r="Q896" i="8"/>
  <c r="M896" i="8"/>
  <c r="P896" i="8" s="1"/>
  <c r="S752" i="8"/>
  <c r="T752" i="8" s="1"/>
  <c r="W752" i="8" s="1"/>
  <c r="M966" i="8"/>
  <c r="P913" i="8"/>
  <c r="P966" i="8" s="1"/>
  <c r="F894" i="8"/>
  <c r="I894" i="8" s="1"/>
  <c r="J894" i="8"/>
  <c r="Q862" i="8"/>
  <c r="M862" i="8"/>
  <c r="P862" i="8" s="1"/>
  <c r="S844" i="8"/>
  <c r="T844" i="8" s="1"/>
  <c r="W844" i="8" s="1"/>
  <c r="K919" i="8"/>
  <c r="Q898" i="8"/>
  <c r="M898" i="8"/>
  <c r="P898" i="8" s="1"/>
  <c r="N907" i="8"/>
  <c r="S830" i="8"/>
  <c r="T830" i="8" s="1"/>
  <c r="W830" i="8" s="1"/>
  <c r="J933" i="8"/>
  <c r="F933" i="8"/>
  <c r="S839" i="8"/>
  <c r="T839" i="8" s="1"/>
  <c r="W839" i="8" s="1"/>
  <c r="F945" i="8"/>
  <c r="J945" i="8"/>
  <c r="N938" i="8"/>
  <c r="J937" i="8"/>
  <c r="F937" i="8"/>
  <c r="F939" i="8"/>
  <c r="J939" i="8"/>
  <c r="Q872" i="8"/>
  <c r="M872" i="8"/>
  <c r="P872" i="8" s="1"/>
  <c r="L951" i="8"/>
  <c r="L1004" i="8" s="1"/>
  <c r="N909" i="8"/>
  <c r="Q834" i="8"/>
  <c r="M834" i="8"/>
  <c r="P834" i="8" s="1"/>
  <c r="S815" i="8"/>
  <c r="T815" i="8" s="1"/>
  <c r="W815" i="8" s="1"/>
  <c r="M854" i="8"/>
  <c r="P854" i="8" s="1"/>
  <c r="Q854" i="8"/>
  <c r="J855" i="8"/>
  <c r="F855" i="8"/>
  <c r="I855" i="8" s="1"/>
  <c r="S838" i="8"/>
  <c r="T838" i="8"/>
  <c r="W838" i="8" s="1"/>
  <c r="J881" i="8"/>
  <c r="F881" i="8"/>
  <c r="I881" i="8" s="1"/>
  <c r="F996" i="8"/>
  <c r="I943" i="8"/>
  <c r="I996" i="8" s="1"/>
  <c r="S819" i="8"/>
  <c r="T819" i="8" s="1"/>
  <c r="W819" i="8" s="1"/>
  <c r="L919" i="8"/>
  <c r="L972" i="8" s="1"/>
  <c r="L925" i="8"/>
  <c r="L978" i="8" s="1"/>
  <c r="O907" i="8"/>
  <c r="K933" i="8"/>
  <c r="K945" i="8"/>
  <c r="O938" i="8"/>
  <c r="Q865" i="8"/>
  <c r="M865" i="8"/>
  <c r="P865" i="8" s="1"/>
  <c r="K937" i="8"/>
  <c r="K939" i="8"/>
  <c r="J889" i="8"/>
  <c r="F889" i="8"/>
  <c r="I889" i="8" s="1"/>
  <c r="M846" i="8"/>
  <c r="P846" i="8" s="1"/>
  <c r="Q846" i="8"/>
  <c r="Q966" i="8"/>
  <c r="S913" i="8"/>
  <c r="S966" i="8" s="1"/>
  <c r="S749" i="8"/>
  <c r="Q796" i="8"/>
  <c r="P749" i="8"/>
  <c r="P796" i="8" s="1"/>
  <c r="M796" i="8"/>
  <c r="Q842" i="8"/>
  <c r="M842" i="8"/>
  <c r="P842" i="8" s="1"/>
  <c r="F875" i="8"/>
  <c r="I875" i="8" s="1"/>
  <c r="J875" i="8"/>
  <c r="K855" i="8"/>
  <c r="L915" i="8"/>
  <c r="L968" i="8" s="1"/>
  <c r="Q805" i="8"/>
  <c r="M805" i="8"/>
  <c r="P805" i="8" s="1"/>
  <c r="S843" i="8"/>
  <c r="T843" i="8"/>
  <c r="W843" i="8" s="1"/>
  <c r="T832" i="8"/>
  <c r="W832" i="8" s="1"/>
  <c r="S832" i="8"/>
  <c r="J996" i="8"/>
  <c r="Q943" i="8"/>
  <c r="M943" i="8"/>
  <c r="S853" i="8"/>
  <c r="T853" i="8"/>
  <c r="S793" i="8"/>
  <c r="T793" i="8" s="1"/>
  <c r="W793" i="8" s="1"/>
  <c r="Q848" i="8"/>
  <c r="M848" i="8"/>
  <c r="P848" i="8" s="1"/>
  <c r="Q829" i="8"/>
  <c r="M829" i="8"/>
  <c r="P829" i="8" s="1"/>
  <c r="N919" i="8"/>
  <c r="N925" i="8"/>
  <c r="M802" i="8"/>
  <c r="P802" i="8" s="1"/>
  <c r="Q802" i="8"/>
  <c r="S821" i="8"/>
  <c r="T821" i="8" s="1"/>
  <c r="W821" i="8" s="1"/>
  <c r="S743" i="8"/>
  <c r="J907" i="8"/>
  <c r="F907" i="8"/>
  <c r="L949" i="8"/>
  <c r="L1002" i="8" s="1"/>
  <c r="M897" i="8"/>
  <c r="P897" i="8" s="1"/>
  <c r="Q897" i="8"/>
  <c r="N932" i="8"/>
  <c r="J858" i="8"/>
  <c r="F858" i="8"/>
  <c r="I858" i="8" s="1"/>
  <c r="L937" i="8"/>
  <c r="L990" i="8" s="1"/>
  <c r="J936" i="8"/>
  <c r="F936" i="8"/>
  <c r="O915" i="8"/>
  <c r="N950" i="8"/>
  <c r="Q808" i="8"/>
  <c r="M808" i="8"/>
  <c r="P808" i="8" s="1"/>
  <c r="S794" i="8"/>
  <c r="T794" i="8" s="1"/>
  <c r="W794" i="8" s="1"/>
  <c r="O984" i="8"/>
  <c r="V931" i="8"/>
  <c r="V984" i="8" s="1"/>
  <c r="N984" i="8"/>
  <c r="U931" i="8"/>
  <c r="U984" i="8" s="1"/>
  <c r="N915" i="8"/>
  <c r="J944" i="8"/>
  <c r="F944" i="8"/>
  <c r="T757" i="8"/>
  <c r="W757" i="8" s="1"/>
  <c r="S757" i="8"/>
  <c r="J877" i="8"/>
  <c r="F877" i="8"/>
  <c r="I877" i="8" s="1"/>
  <c r="P853" i="8"/>
  <c r="F888" i="8"/>
  <c r="I888" i="8" s="1"/>
  <c r="J888" i="8"/>
  <c r="O919" i="8"/>
  <c r="O925" i="8"/>
  <c r="M828" i="8"/>
  <c r="P828" i="8" s="1"/>
  <c r="Q828" i="8"/>
  <c r="O959" i="8"/>
  <c r="V906" i="8"/>
  <c r="S809" i="8"/>
  <c r="T809" i="8" s="1"/>
  <c r="W809" i="8" s="1"/>
  <c r="T696" i="8"/>
  <c r="K907" i="8"/>
  <c r="N949" i="8"/>
  <c r="S833" i="8"/>
  <c r="T833" i="8" s="1"/>
  <c r="W833" i="8" s="1"/>
  <c r="N996" i="8"/>
  <c r="U943" i="8"/>
  <c r="U996" i="8" s="1"/>
  <c r="O932" i="8"/>
  <c r="S890" i="8"/>
  <c r="T890" i="8"/>
  <c r="W890" i="8" s="1"/>
  <c r="Q847" i="8"/>
  <c r="M847" i="8"/>
  <c r="P847" i="8" s="1"/>
  <c r="K936" i="8"/>
  <c r="L926" i="8"/>
  <c r="L979" i="8" s="1"/>
  <c r="P849" i="8" l="1"/>
  <c r="I902" i="8"/>
  <c r="L916" i="8"/>
  <c r="L969" i="8" s="1"/>
  <c r="K960" i="8"/>
  <c r="R907" i="8"/>
  <c r="R960" i="8" s="1"/>
  <c r="S829" i="8"/>
  <c r="T829" i="8" s="1"/>
  <c r="W829" i="8" s="1"/>
  <c r="J947" i="8"/>
  <c r="F947" i="8"/>
  <c r="S810" i="8"/>
  <c r="T810" i="8" s="1"/>
  <c r="W810" i="8" s="1"/>
  <c r="O962" i="8"/>
  <c r="V909" i="8"/>
  <c r="V962" i="8" s="1"/>
  <c r="O912" i="8"/>
  <c r="M849" i="8"/>
  <c r="L954" i="8"/>
  <c r="L1007" i="8" s="1"/>
  <c r="P906" i="8"/>
  <c r="M959" i="8"/>
  <c r="F934" i="8"/>
  <c r="J934" i="8"/>
  <c r="K912" i="8"/>
  <c r="F916" i="8"/>
  <c r="J916" i="8"/>
  <c r="F997" i="8"/>
  <c r="I944" i="8"/>
  <c r="I997" i="8" s="1"/>
  <c r="J989" i="8"/>
  <c r="M936" i="8"/>
  <c r="Q936" i="8"/>
  <c r="I907" i="8"/>
  <c r="I960" i="8" s="1"/>
  <c r="F960" i="8"/>
  <c r="W853" i="8"/>
  <c r="N934" i="8"/>
  <c r="T913" i="8"/>
  <c r="O991" i="8"/>
  <c r="V938" i="8"/>
  <c r="V991" i="8" s="1"/>
  <c r="M894" i="8"/>
  <c r="P894" i="8" s="1"/>
  <c r="Q894" i="8"/>
  <c r="N948" i="8"/>
  <c r="N917" i="8"/>
  <c r="N992" i="8"/>
  <c r="U939" i="8"/>
  <c r="U992" i="8" s="1"/>
  <c r="O998" i="8"/>
  <c r="V945" i="8"/>
  <c r="V998" i="8" s="1"/>
  <c r="M938" i="8"/>
  <c r="Q938" i="8"/>
  <c r="J991" i="8"/>
  <c r="S840" i="8"/>
  <c r="T840" i="8" s="1"/>
  <c r="W840" i="8" s="1"/>
  <c r="J942" i="8"/>
  <c r="F942" i="8"/>
  <c r="K953" i="8"/>
  <c r="L946" i="8"/>
  <c r="L999" i="8" s="1"/>
  <c r="S883" i="8"/>
  <c r="T883" i="8" s="1"/>
  <c r="W883" i="8" s="1"/>
  <c r="N935" i="8"/>
  <c r="F979" i="8"/>
  <c r="I926" i="8"/>
  <c r="I979" i="8" s="1"/>
  <c r="K973" i="8"/>
  <c r="R920" i="8"/>
  <c r="R973" i="8" s="1"/>
  <c r="L923" i="8"/>
  <c r="L976" i="8" s="1"/>
  <c r="O979" i="8"/>
  <c r="V926" i="8"/>
  <c r="V979" i="8" s="1"/>
  <c r="F911" i="8"/>
  <c r="J911" i="8"/>
  <c r="M900" i="8"/>
  <c r="P900" i="8" s="1"/>
  <c r="Q900" i="8"/>
  <c r="S816" i="8"/>
  <c r="T816" i="8" s="1"/>
  <c r="W816" i="8" s="1"/>
  <c r="J929" i="8"/>
  <c r="F929" i="8"/>
  <c r="S880" i="8"/>
  <c r="T880" i="8" s="1"/>
  <c r="W880" i="8" s="1"/>
  <c r="I959" i="8"/>
  <c r="V920" i="8"/>
  <c r="V973" i="8" s="1"/>
  <c r="O973" i="8"/>
  <c r="O910" i="8"/>
  <c r="N912" i="8"/>
  <c r="K948" i="8"/>
  <c r="L929" i="8"/>
  <c r="L982" i="8" s="1"/>
  <c r="F978" i="8"/>
  <c r="I925" i="8"/>
  <c r="I978" i="8" s="1"/>
  <c r="N911" i="8"/>
  <c r="J912" i="8"/>
  <c r="F912" i="8"/>
  <c r="O941" i="8"/>
  <c r="S865" i="8"/>
  <c r="T865" i="8" s="1"/>
  <c r="W865" i="8" s="1"/>
  <c r="L912" i="8"/>
  <c r="L965" i="8" s="1"/>
  <c r="K916" i="8"/>
  <c r="O972" i="8"/>
  <c r="V919" i="8"/>
  <c r="V972" i="8" s="1"/>
  <c r="M944" i="8"/>
  <c r="J997" i="8"/>
  <c r="Q944" i="8"/>
  <c r="J960" i="8"/>
  <c r="Q907" i="8"/>
  <c r="M907" i="8"/>
  <c r="O934" i="8"/>
  <c r="R855" i="8"/>
  <c r="R902" i="8" s="1"/>
  <c r="K902" i="8"/>
  <c r="S834" i="8"/>
  <c r="T834" i="8" s="1"/>
  <c r="W834" i="8" s="1"/>
  <c r="S872" i="8"/>
  <c r="T872" i="8" s="1"/>
  <c r="W872" i="8" s="1"/>
  <c r="N997" i="8"/>
  <c r="U944" i="8"/>
  <c r="U997" i="8" s="1"/>
  <c r="O948" i="8"/>
  <c r="O917" i="8"/>
  <c r="Q863" i="8"/>
  <c r="M863" i="8"/>
  <c r="P863" i="8" s="1"/>
  <c r="M870" i="8"/>
  <c r="P870" i="8" s="1"/>
  <c r="Q870" i="8"/>
  <c r="K942" i="8"/>
  <c r="K1002" i="8"/>
  <c r="R949" i="8"/>
  <c r="R1002" i="8" s="1"/>
  <c r="N946" i="8"/>
  <c r="O997" i="8"/>
  <c r="V944" i="8"/>
  <c r="V997" i="8" s="1"/>
  <c r="O935" i="8"/>
  <c r="S873" i="8"/>
  <c r="T873" i="8" s="1"/>
  <c r="W873" i="8" s="1"/>
  <c r="M926" i="8"/>
  <c r="Q926" i="8"/>
  <c r="J979" i="8"/>
  <c r="N923" i="8"/>
  <c r="K911" i="8"/>
  <c r="N980" i="8"/>
  <c r="U927" i="8"/>
  <c r="U980" i="8" s="1"/>
  <c r="K929" i="8"/>
  <c r="K979" i="8"/>
  <c r="R926" i="8"/>
  <c r="R979" i="8" s="1"/>
  <c r="F910" i="8"/>
  <c r="J910" i="8"/>
  <c r="J952" i="8"/>
  <c r="F952" i="8"/>
  <c r="K972" i="8"/>
  <c r="R919" i="8"/>
  <c r="R972" i="8" s="1"/>
  <c r="S818" i="8"/>
  <c r="T818" i="8" s="1"/>
  <c r="W818" i="8" s="1"/>
  <c r="M893" i="8"/>
  <c r="P893" i="8" s="1"/>
  <c r="Q893" i="8"/>
  <c r="N922" i="8"/>
  <c r="S866" i="8"/>
  <c r="T866" i="8"/>
  <c r="W866" i="8" s="1"/>
  <c r="L910" i="8"/>
  <c r="L963" i="8" s="1"/>
  <c r="M888" i="8"/>
  <c r="P888" i="8" s="1"/>
  <c r="Q888" i="8"/>
  <c r="S848" i="8"/>
  <c r="T848" i="8" s="1"/>
  <c r="W848" i="8" s="1"/>
  <c r="O930" i="8"/>
  <c r="K986" i="8"/>
  <c r="R933" i="8"/>
  <c r="R986" i="8" s="1"/>
  <c r="F922" i="8"/>
  <c r="J922" i="8"/>
  <c r="K952" i="8"/>
  <c r="J986" i="8"/>
  <c r="Q933" i="8"/>
  <c r="M933" i="8"/>
  <c r="M882" i="8"/>
  <c r="P882" i="8" s="1"/>
  <c r="Q882" i="8"/>
  <c r="R959" i="8"/>
  <c r="N954" i="8"/>
  <c r="J962" i="8"/>
  <c r="M909" i="8"/>
  <c r="Q909" i="8"/>
  <c r="L947" i="8"/>
  <c r="L1000" i="8" s="1"/>
  <c r="Q895" i="8"/>
  <c r="M895" i="8"/>
  <c r="P895" i="8" s="1"/>
  <c r="F973" i="8"/>
  <c r="I920" i="8"/>
  <c r="I973" i="8" s="1"/>
  <c r="F980" i="8"/>
  <c r="I927" i="8"/>
  <c r="I980" i="8" s="1"/>
  <c r="O1003" i="8"/>
  <c r="V950" i="8"/>
  <c r="V1003" i="8" s="1"/>
  <c r="N979" i="8"/>
  <c r="U926" i="8"/>
  <c r="U979" i="8" s="1"/>
  <c r="O911" i="8"/>
  <c r="T906" i="8"/>
  <c r="S906" i="8"/>
  <c r="Q959" i="8"/>
  <c r="U920" i="8"/>
  <c r="U973" i="8" s="1"/>
  <c r="N973" i="8"/>
  <c r="O929" i="8"/>
  <c r="O1002" i="8"/>
  <c r="V949" i="8"/>
  <c r="V1002" i="8" s="1"/>
  <c r="K997" i="8"/>
  <c r="R944" i="8"/>
  <c r="R997" i="8" s="1"/>
  <c r="L911" i="8"/>
  <c r="L964" i="8" s="1"/>
  <c r="L934" i="8"/>
  <c r="L987" i="8" s="1"/>
  <c r="S854" i="8"/>
  <c r="T854" i="8" s="1"/>
  <c r="I939" i="8"/>
  <c r="I992" i="8" s="1"/>
  <c r="F992" i="8"/>
  <c r="F986" i="8"/>
  <c r="I933" i="8"/>
  <c r="I986" i="8" s="1"/>
  <c r="S817" i="8"/>
  <c r="T817" i="8" s="1"/>
  <c r="W817" i="8" s="1"/>
  <c r="N974" i="8"/>
  <c r="U921" i="8"/>
  <c r="U974" i="8" s="1"/>
  <c r="J908" i="8"/>
  <c r="F908" i="8"/>
  <c r="S808" i="8"/>
  <c r="T808" i="8" s="1"/>
  <c r="W808" i="8" s="1"/>
  <c r="M858" i="8"/>
  <c r="P858" i="8" s="1"/>
  <c r="Q858" i="8"/>
  <c r="J930" i="8"/>
  <c r="F930" i="8"/>
  <c r="S842" i="8"/>
  <c r="T842" i="8" s="1"/>
  <c r="W842" i="8" s="1"/>
  <c r="Q889" i="8"/>
  <c r="M889" i="8"/>
  <c r="P889" i="8" s="1"/>
  <c r="K922" i="8"/>
  <c r="F928" i="8"/>
  <c r="J928" i="8"/>
  <c r="L952" i="8"/>
  <c r="L1005" i="8" s="1"/>
  <c r="F990" i="8"/>
  <c r="I937" i="8"/>
  <c r="I990" i="8" s="1"/>
  <c r="O940" i="8"/>
  <c r="O992" i="8"/>
  <c r="V939" i="8"/>
  <c r="V992" i="8" s="1"/>
  <c r="F974" i="8"/>
  <c r="I921" i="8"/>
  <c r="I974" i="8" s="1"/>
  <c r="S856" i="8"/>
  <c r="T856" i="8" s="1"/>
  <c r="W856" i="8" s="1"/>
  <c r="S824" i="8"/>
  <c r="T824" i="8" s="1"/>
  <c r="W824" i="8" s="1"/>
  <c r="J954" i="8"/>
  <c r="F954" i="8"/>
  <c r="N947" i="8"/>
  <c r="Q857" i="8"/>
  <c r="M857" i="8"/>
  <c r="P857" i="8" s="1"/>
  <c r="Q950" i="8"/>
  <c r="J1003" i="8"/>
  <c r="M950" i="8"/>
  <c r="J1004" i="8"/>
  <c r="M951" i="8"/>
  <c r="Q951" i="8"/>
  <c r="J914" i="8"/>
  <c r="F914" i="8"/>
  <c r="J980" i="8"/>
  <c r="M927" i="8"/>
  <c r="Q927" i="8"/>
  <c r="K978" i="8"/>
  <c r="R925" i="8"/>
  <c r="R978" i="8" s="1"/>
  <c r="T823" i="8"/>
  <c r="W823" i="8" s="1"/>
  <c r="S823" i="8"/>
  <c r="K934" i="8"/>
  <c r="M875" i="8"/>
  <c r="P875" i="8" s="1"/>
  <c r="Q875" i="8"/>
  <c r="S846" i="8"/>
  <c r="T846" i="8" s="1"/>
  <c r="W846" i="8" s="1"/>
  <c r="K998" i="8"/>
  <c r="R945" i="8"/>
  <c r="R998" i="8" s="1"/>
  <c r="Q855" i="8"/>
  <c r="M855" i="8"/>
  <c r="J902" i="8"/>
  <c r="J992" i="8"/>
  <c r="Q939" i="8"/>
  <c r="M939" i="8"/>
  <c r="N930" i="8"/>
  <c r="N929" i="8"/>
  <c r="J978" i="8"/>
  <c r="Q925" i="8"/>
  <c r="M925" i="8"/>
  <c r="K908" i="8"/>
  <c r="S802" i="8"/>
  <c r="K930" i="8"/>
  <c r="K992" i="8"/>
  <c r="R939" i="8"/>
  <c r="R992" i="8" s="1"/>
  <c r="V907" i="8"/>
  <c r="V960" i="8" s="1"/>
  <c r="O960" i="8"/>
  <c r="L922" i="8"/>
  <c r="L975" i="8" s="1"/>
  <c r="K928" i="8"/>
  <c r="O952" i="8"/>
  <c r="J990" i="8"/>
  <c r="Q937" i="8"/>
  <c r="M937" i="8"/>
  <c r="F940" i="8"/>
  <c r="J940" i="8"/>
  <c r="M921" i="8"/>
  <c r="J974" i="8"/>
  <c r="Q921" i="8"/>
  <c r="N986" i="8"/>
  <c r="U933" i="8"/>
  <c r="U986" i="8" s="1"/>
  <c r="O954" i="8"/>
  <c r="O947" i="8"/>
  <c r="O1004" i="8"/>
  <c r="V951" i="8"/>
  <c r="V1004" i="8" s="1"/>
  <c r="F1003" i="8"/>
  <c r="I950" i="8"/>
  <c r="I1003" i="8" s="1"/>
  <c r="F1004" i="8"/>
  <c r="I951" i="8"/>
  <c r="I1004" i="8" s="1"/>
  <c r="K971" i="8"/>
  <c r="R918" i="8"/>
  <c r="R971" i="8" s="1"/>
  <c r="K914" i="8"/>
  <c r="N989" i="8"/>
  <c r="U936" i="8"/>
  <c r="U989" i="8" s="1"/>
  <c r="M861" i="8"/>
  <c r="P861" i="8" s="1"/>
  <c r="Q861" i="8"/>
  <c r="U959" i="8"/>
  <c r="K954" i="8"/>
  <c r="N998" i="8"/>
  <c r="U945" i="8"/>
  <c r="U998" i="8" s="1"/>
  <c r="K947" i="8"/>
  <c r="N1004" i="8"/>
  <c r="U951" i="8"/>
  <c r="U1004" i="8" s="1"/>
  <c r="Q901" i="8"/>
  <c r="M901" i="8"/>
  <c r="P901" i="8" s="1"/>
  <c r="J973" i="8"/>
  <c r="M920" i="8"/>
  <c r="Q920" i="8"/>
  <c r="F968" i="8"/>
  <c r="I915" i="8"/>
  <c r="I968" i="8" s="1"/>
  <c r="K989" i="8"/>
  <c r="R936" i="8"/>
  <c r="R989" i="8" s="1"/>
  <c r="L908" i="8"/>
  <c r="L961" i="8" s="1"/>
  <c r="N1003" i="8"/>
  <c r="U950" i="8"/>
  <c r="U1003" i="8" s="1"/>
  <c r="N985" i="8"/>
  <c r="U932" i="8"/>
  <c r="U985" i="8" s="1"/>
  <c r="F941" i="8"/>
  <c r="J941" i="8"/>
  <c r="L930" i="8"/>
  <c r="L983" i="8" s="1"/>
  <c r="N928" i="8"/>
  <c r="N962" i="8"/>
  <c r="U909" i="8"/>
  <c r="U962" i="8" s="1"/>
  <c r="N940" i="8"/>
  <c r="S896" i="8"/>
  <c r="T896" i="8"/>
  <c r="W896" i="8" s="1"/>
  <c r="O990" i="8"/>
  <c r="V937" i="8"/>
  <c r="V990" i="8" s="1"/>
  <c r="Q869" i="8"/>
  <c r="M869" i="8"/>
  <c r="P869" i="8" s="1"/>
  <c r="J924" i="8"/>
  <c r="F924" i="8"/>
  <c r="R950" i="8"/>
  <c r="R1003" i="8" s="1"/>
  <c r="K1003" i="8"/>
  <c r="R927" i="8"/>
  <c r="R980" i="8" s="1"/>
  <c r="K980" i="8"/>
  <c r="U918" i="8"/>
  <c r="U971" i="8" s="1"/>
  <c r="N971" i="8"/>
  <c r="V936" i="8"/>
  <c r="V989" i="8" s="1"/>
  <c r="O989" i="8"/>
  <c r="L914" i="8"/>
  <c r="L967" i="8" s="1"/>
  <c r="F1002" i="8"/>
  <c r="I949" i="8"/>
  <c r="I1002" i="8" s="1"/>
  <c r="M932" i="8"/>
  <c r="Q932" i="8"/>
  <c r="J985" i="8"/>
  <c r="Q849" i="8"/>
  <c r="O923" i="8"/>
  <c r="O942" i="8"/>
  <c r="S891" i="8"/>
  <c r="T891" i="8" s="1"/>
  <c r="W891" i="8" s="1"/>
  <c r="O985" i="8"/>
  <c r="V932" i="8"/>
  <c r="V985" i="8" s="1"/>
  <c r="V959" i="8"/>
  <c r="N908" i="8"/>
  <c r="S897" i="8"/>
  <c r="T897" i="8" s="1"/>
  <c r="W897" i="8" s="1"/>
  <c r="N978" i="8"/>
  <c r="U925" i="8"/>
  <c r="U978" i="8" s="1"/>
  <c r="K941" i="8"/>
  <c r="P943" i="8"/>
  <c r="P996" i="8" s="1"/>
  <c r="M996" i="8"/>
  <c r="K990" i="8"/>
  <c r="R937" i="8"/>
  <c r="R990" i="8" s="1"/>
  <c r="O928" i="8"/>
  <c r="N991" i="8"/>
  <c r="U938" i="8"/>
  <c r="U991" i="8" s="1"/>
  <c r="U907" i="8"/>
  <c r="U960" i="8" s="1"/>
  <c r="N960" i="8"/>
  <c r="K940" i="8"/>
  <c r="O986" i="8"/>
  <c r="V933" i="8"/>
  <c r="V986" i="8" s="1"/>
  <c r="M859" i="8"/>
  <c r="P859" i="8" s="1"/>
  <c r="Q859" i="8"/>
  <c r="F902" i="8"/>
  <c r="K924" i="8"/>
  <c r="V921" i="8"/>
  <c r="V974" i="8" s="1"/>
  <c r="O974" i="8"/>
  <c r="V918" i="8"/>
  <c r="V971" i="8" s="1"/>
  <c r="O971" i="8"/>
  <c r="Q864" i="8"/>
  <c r="M864" i="8"/>
  <c r="P864" i="8" s="1"/>
  <c r="L953" i="8"/>
  <c r="L1006" i="8" s="1"/>
  <c r="S884" i="8"/>
  <c r="T884" i="8" s="1"/>
  <c r="W884" i="8" s="1"/>
  <c r="M899" i="8"/>
  <c r="P899" i="8" s="1"/>
  <c r="Q899" i="8"/>
  <c r="K968" i="8"/>
  <c r="R915" i="8"/>
  <c r="R968" i="8" s="1"/>
  <c r="N914" i="8"/>
  <c r="S886" i="8"/>
  <c r="T886" i="8" s="1"/>
  <c r="W886" i="8" s="1"/>
  <c r="J1002" i="8"/>
  <c r="Q949" i="8"/>
  <c r="M949" i="8"/>
  <c r="T822" i="8"/>
  <c r="W822" i="8" s="1"/>
  <c r="S822" i="8"/>
  <c r="K1004" i="8"/>
  <c r="R951" i="8"/>
  <c r="R1004" i="8" s="1"/>
  <c r="F985" i="8"/>
  <c r="I932" i="8"/>
  <c r="I985" i="8" s="1"/>
  <c r="S804" i="8"/>
  <c r="T804" i="8" s="1"/>
  <c r="W804" i="8" s="1"/>
  <c r="L942" i="8"/>
  <c r="L995" i="8" s="1"/>
  <c r="J968" i="8"/>
  <c r="M915" i="8"/>
  <c r="Q915" i="8"/>
  <c r="L948" i="8"/>
  <c r="L1001" i="8" s="1"/>
  <c r="V855" i="8"/>
  <c r="V902" i="8" s="1"/>
  <c r="O902" i="8"/>
  <c r="N990" i="8"/>
  <c r="U937" i="8"/>
  <c r="U990" i="8" s="1"/>
  <c r="S847" i="8"/>
  <c r="T847" i="8"/>
  <c r="W847" i="8" s="1"/>
  <c r="T828" i="8"/>
  <c r="W828" i="8" s="1"/>
  <c r="S828" i="8"/>
  <c r="Q877" i="8"/>
  <c r="M877" i="8"/>
  <c r="P877" i="8" s="1"/>
  <c r="L941" i="8"/>
  <c r="L994" i="8" s="1"/>
  <c r="Q996" i="8"/>
  <c r="T943" i="8"/>
  <c r="S943" i="8"/>
  <c r="S996" i="8" s="1"/>
  <c r="S805" i="8"/>
  <c r="T805" i="8" s="1"/>
  <c r="W805" i="8" s="1"/>
  <c r="S796" i="8"/>
  <c r="L928" i="8"/>
  <c r="L981" i="8" s="1"/>
  <c r="L940" i="8"/>
  <c r="L993" i="8" s="1"/>
  <c r="U855" i="8"/>
  <c r="U902" i="8" s="1"/>
  <c r="N902" i="8"/>
  <c r="K974" i="8"/>
  <c r="R921" i="8"/>
  <c r="R974" i="8" s="1"/>
  <c r="F917" i="8"/>
  <c r="J917" i="8"/>
  <c r="Q871" i="8"/>
  <c r="M871" i="8"/>
  <c r="P871" i="8" s="1"/>
  <c r="K962" i="8"/>
  <c r="R909" i="8"/>
  <c r="R962" i="8" s="1"/>
  <c r="L924" i="8"/>
  <c r="L977" i="8" s="1"/>
  <c r="S892" i="8"/>
  <c r="T892" i="8"/>
  <c r="W892" i="8" s="1"/>
  <c r="S835" i="8"/>
  <c r="T835" i="8" s="1"/>
  <c r="W835" i="8" s="1"/>
  <c r="N953" i="8"/>
  <c r="F946" i="8"/>
  <c r="J946" i="8"/>
  <c r="Q984" i="8"/>
  <c r="S931" i="8"/>
  <c r="S984" i="8" s="1"/>
  <c r="T931" i="8"/>
  <c r="F935" i="8"/>
  <c r="J935" i="8"/>
  <c r="O914" i="8"/>
  <c r="M887" i="8"/>
  <c r="P887" i="8" s="1"/>
  <c r="Q887" i="8"/>
  <c r="S836" i="8"/>
  <c r="T836" i="8" s="1"/>
  <c r="W836" i="8" s="1"/>
  <c r="S874" i="8"/>
  <c r="T874" i="8" s="1"/>
  <c r="W874" i="8" s="1"/>
  <c r="K985" i="8"/>
  <c r="R932" i="8"/>
  <c r="R985" i="8" s="1"/>
  <c r="F971" i="8"/>
  <c r="I918" i="8"/>
  <c r="I971" i="8" s="1"/>
  <c r="S868" i="8"/>
  <c r="T868" i="8" s="1"/>
  <c r="W868" i="8" s="1"/>
  <c r="O922" i="8"/>
  <c r="N952" i="8"/>
  <c r="F962" i="8"/>
  <c r="I909" i="8"/>
  <c r="I962" i="8" s="1"/>
  <c r="O908" i="8"/>
  <c r="O968" i="8"/>
  <c r="V915" i="8"/>
  <c r="V968" i="8" s="1"/>
  <c r="N916" i="8"/>
  <c r="N972" i="8"/>
  <c r="U919" i="8"/>
  <c r="U972" i="8" s="1"/>
  <c r="N941" i="8"/>
  <c r="T749" i="8"/>
  <c r="M881" i="8"/>
  <c r="P881" i="8" s="1"/>
  <c r="Q881" i="8"/>
  <c r="J998" i="8"/>
  <c r="Q945" i="8"/>
  <c r="M945" i="8"/>
  <c r="F972" i="8"/>
  <c r="I919" i="8"/>
  <c r="I972" i="8" s="1"/>
  <c r="K917" i="8"/>
  <c r="R938" i="8"/>
  <c r="R991" i="8" s="1"/>
  <c r="K991" i="8"/>
  <c r="N924" i="8"/>
  <c r="S885" i="8"/>
  <c r="T885" i="8" s="1"/>
  <c r="W885" i="8" s="1"/>
  <c r="O953" i="8"/>
  <c r="K946" i="8"/>
  <c r="S879" i="8"/>
  <c r="T879" i="8" s="1"/>
  <c r="W879" i="8" s="1"/>
  <c r="M984" i="8"/>
  <c r="P931" i="8"/>
  <c r="P984" i="8" s="1"/>
  <c r="K935" i="8"/>
  <c r="O980" i="8"/>
  <c r="V927" i="8"/>
  <c r="V980" i="8" s="1"/>
  <c r="S811" i="8"/>
  <c r="T811" i="8" s="1"/>
  <c r="W811" i="8" s="1"/>
  <c r="F923" i="8"/>
  <c r="J923" i="8"/>
  <c r="S867" i="8"/>
  <c r="T867" i="8" s="1"/>
  <c r="W867" i="8" s="1"/>
  <c r="S806" i="8"/>
  <c r="T806" i="8" s="1"/>
  <c r="W806" i="8" s="1"/>
  <c r="J971" i="8"/>
  <c r="M918" i="8"/>
  <c r="Q918" i="8"/>
  <c r="S841" i="8"/>
  <c r="T841" i="8" s="1"/>
  <c r="W841" i="8" s="1"/>
  <c r="K910" i="8"/>
  <c r="W696" i="8"/>
  <c r="W743" i="8" s="1"/>
  <c r="T743" i="8"/>
  <c r="N968" i="8"/>
  <c r="U915" i="8"/>
  <c r="U968" i="8" s="1"/>
  <c r="O916" i="8"/>
  <c r="N1002" i="8"/>
  <c r="U949" i="8"/>
  <c r="U1002" i="8" s="1"/>
  <c r="V925" i="8"/>
  <c r="V978" i="8" s="1"/>
  <c r="O978" i="8"/>
  <c r="F989" i="8"/>
  <c r="I936" i="8"/>
  <c r="I989" i="8" s="1"/>
  <c r="F998" i="8"/>
  <c r="I945" i="8"/>
  <c r="I998" i="8" s="1"/>
  <c r="S898" i="8"/>
  <c r="T898" i="8" s="1"/>
  <c r="W898" i="8" s="1"/>
  <c r="S862" i="8"/>
  <c r="T862" i="8" s="1"/>
  <c r="W862" i="8" s="1"/>
  <c r="F948" i="8"/>
  <c r="J948" i="8"/>
  <c r="J972" i="8"/>
  <c r="M919" i="8"/>
  <c r="Q919" i="8"/>
  <c r="L917" i="8"/>
  <c r="L970" i="8" s="1"/>
  <c r="O924" i="8"/>
  <c r="F991" i="8"/>
  <c r="I938" i="8"/>
  <c r="I991" i="8" s="1"/>
  <c r="Q876" i="8"/>
  <c r="M876" i="8"/>
  <c r="P876" i="8" s="1"/>
  <c r="N942" i="8"/>
  <c r="J953" i="8"/>
  <c r="F953" i="8"/>
  <c r="O946" i="8"/>
  <c r="L935" i="8"/>
  <c r="L988" i="8" s="1"/>
  <c r="K923" i="8"/>
  <c r="N910" i="8"/>
  <c r="J955" i="8" l="1"/>
  <c r="L1008" i="8"/>
  <c r="W854" i="8"/>
  <c r="U910" i="8"/>
  <c r="U963" i="8" s="1"/>
  <c r="N963" i="8"/>
  <c r="M948" i="8"/>
  <c r="Q948" i="8"/>
  <c r="J1001" i="8"/>
  <c r="M998" i="8"/>
  <c r="P945" i="8"/>
  <c r="P998" i="8" s="1"/>
  <c r="Q985" i="8"/>
  <c r="T932" i="8"/>
  <c r="S932" i="8"/>
  <c r="S985" i="8" s="1"/>
  <c r="N993" i="8"/>
  <c r="U940" i="8"/>
  <c r="U993" i="8" s="1"/>
  <c r="Q973" i="8"/>
  <c r="S920" i="8"/>
  <c r="S973" i="8" s="1"/>
  <c r="Q974" i="8"/>
  <c r="S921" i="8"/>
  <c r="S974" i="8" s="1"/>
  <c r="K981" i="8"/>
  <c r="R928" i="8"/>
  <c r="R981" i="8" s="1"/>
  <c r="K961" i="8"/>
  <c r="R908" i="8"/>
  <c r="S888" i="8"/>
  <c r="T888" i="8" s="1"/>
  <c r="W888" i="8" s="1"/>
  <c r="V935" i="8"/>
  <c r="V988" i="8" s="1"/>
  <c r="O988" i="8"/>
  <c r="N964" i="8"/>
  <c r="U911" i="8"/>
  <c r="U964" i="8" s="1"/>
  <c r="U935" i="8"/>
  <c r="U988" i="8" s="1"/>
  <c r="N988" i="8"/>
  <c r="S894" i="8"/>
  <c r="T894" i="8" s="1"/>
  <c r="W894" i="8" s="1"/>
  <c r="M989" i="8"/>
  <c r="P936" i="8"/>
  <c r="P989" i="8" s="1"/>
  <c r="F1001" i="8"/>
  <c r="I948" i="8"/>
  <c r="I1001" i="8" s="1"/>
  <c r="Q998" i="8"/>
  <c r="S945" i="8"/>
  <c r="S998" i="8" s="1"/>
  <c r="T945" i="8"/>
  <c r="F970" i="8"/>
  <c r="I917" i="8"/>
  <c r="I970" i="8" s="1"/>
  <c r="L955" i="8"/>
  <c r="S864" i="8"/>
  <c r="T864" i="8" s="1"/>
  <c r="W864" i="8" s="1"/>
  <c r="K993" i="8"/>
  <c r="R940" i="8"/>
  <c r="R993" i="8" s="1"/>
  <c r="K994" i="8"/>
  <c r="R941" i="8"/>
  <c r="R994" i="8" s="1"/>
  <c r="M985" i="8"/>
  <c r="P932" i="8"/>
  <c r="P985" i="8" s="1"/>
  <c r="M973" i="8"/>
  <c r="P920" i="8"/>
  <c r="P973" i="8" s="1"/>
  <c r="P855" i="8"/>
  <c r="P902" i="8" s="1"/>
  <c r="M902" i="8"/>
  <c r="M1003" i="8"/>
  <c r="P950" i="8"/>
  <c r="P1003" i="8" s="1"/>
  <c r="Q930" i="8"/>
  <c r="J983" i="8"/>
  <c r="M930" i="8"/>
  <c r="Q962" i="8"/>
  <c r="S909" i="8"/>
  <c r="S962" i="8" s="1"/>
  <c r="K1005" i="8"/>
  <c r="R952" i="8"/>
  <c r="R1005" i="8" s="1"/>
  <c r="S863" i="8"/>
  <c r="T863" i="8" s="1"/>
  <c r="W863" i="8" s="1"/>
  <c r="K969" i="8"/>
  <c r="R916" i="8"/>
  <c r="R969" i="8" s="1"/>
  <c r="J964" i="8"/>
  <c r="Q911" i="8"/>
  <c r="M911" i="8"/>
  <c r="P959" i="8"/>
  <c r="F1000" i="8"/>
  <c r="I947" i="8"/>
  <c r="I1000" i="8" s="1"/>
  <c r="O969" i="8"/>
  <c r="V916" i="8"/>
  <c r="V969" i="8" s="1"/>
  <c r="M971" i="8"/>
  <c r="P918" i="8"/>
  <c r="P971" i="8" s="1"/>
  <c r="S881" i="8"/>
  <c r="T881" i="8" s="1"/>
  <c r="W881" i="8" s="1"/>
  <c r="V908" i="8"/>
  <c r="V961" i="8" s="1"/>
  <c r="O961" i="8"/>
  <c r="I924" i="8"/>
  <c r="I977" i="8" s="1"/>
  <c r="F977" i="8"/>
  <c r="K955" i="8"/>
  <c r="Q978" i="8"/>
  <c r="T925" i="8"/>
  <c r="S925" i="8"/>
  <c r="S978" i="8" s="1"/>
  <c r="Q1003" i="8"/>
  <c r="S950" i="8"/>
  <c r="S1003" i="8" s="1"/>
  <c r="O982" i="8"/>
  <c r="V929" i="8"/>
  <c r="V982" i="8" s="1"/>
  <c r="J975" i="8"/>
  <c r="Q922" i="8"/>
  <c r="M922" i="8"/>
  <c r="I952" i="8"/>
  <c r="I1005" i="8" s="1"/>
  <c r="F1005" i="8"/>
  <c r="K964" i="8"/>
  <c r="R911" i="8"/>
  <c r="R964" i="8" s="1"/>
  <c r="M991" i="8"/>
  <c r="P938" i="8"/>
  <c r="P991" i="8" s="1"/>
  <c r="O1006" i="8"/>
  <c r="V953" i="8"/>
  <c r="V1006" i="8" s="1"/>
  <c r="R923" i="8"/>
  <c r="R976" i="8" s="1"/>
  <c r="K976" i="8"/>
  <c r="O970" i="8"/>
  <c r="V917" i="8"/>
  <c r="V970" i="8" s="1"/>
  <c r="J1000" i="8"/>
  <c r="M947" i="8"/>
  <c r="Q947" i="8"/>
  <c r="K988" i="8"/>
  <c r="R935" i="8"/>
  <c r="R988" i="8" s="1"/>
  <c r="F988" i="8"/>
  <c r="I935" i="8"/>
  <c r="I988" i="8" s="1"/>
  <c r="V942" i="8"/>
  <c r="V995" i="8" s="1"/>
  <c r="O995" i="8"/>
  <c r="J977" i="8"/>
  <c r="M924" i="8"/>
  <c r="Q924" i="8"/>
  <c r="N981" i="8"/>
  <c r="U928" i="8"/>
  <c r="U981" i="8" s="1"/>
  <c r="S901" i="8"/>
  <c r="T901" i="8" s="1"/>
  <c r="W901" i="8" s="1"/>
  <c r="S861" i="8"/>
  <c r="T861" i="8" s="1"/>
  <c r="W861" i="8" s="1"/>
  <c r="J993" i="8"/>
  <c r="Q940" i="8"/>
  <c r="M940" i="8"/>
  <c r="Q980" i="8"/>
  <c r="S927" i="8"/>
  <c r="S980" i="8" s="1"/>
  <c r="F981" i="8"/>
  <c r="I928" i="8"/>
  <c r="I981" i="8" s="1"/>
  <c r="U954" i="8"/>
  <c r="U1007" i="8" s="1"/>
  <c r="N1007" i="8"/>
  <c r="F975" i="8"/>
  <c r="I922" i="8"/>
  <c r="I975" i="8" s="1"/>
  <c r="J1005" i="8"/>
  <c r="Q952" i="8"/>
  <c r="M952" i="8"/>
  <c r="U946" i="8"/>
  <c r="U999" i="8" s="1"/>
  <c r="N999" i="8"/>
  <c r="T966" i="8"/>
  <c r="W913" i="8"/>
  <c r="W966" i="8" s="1"/>
  <c r="J969" i="8"/>
  <c r="Q916" i="8"/>
  <c r="M916" i="8"/>
  <c r="V924" i="8"/>
  <c r="V977" i="8" s="1"/>
  <c r="O977" i="8"/>
  <c r="N977" i="8"/>
  <c r="U924" i="8"/>
  <c r="U977" i="8" s="1"/>
  <c r="W749" i="8"/>
  <c r="W796" i="8" s="1"/>
  <c r="T796" i="8"/>
  <c r="T984" i="8"/>
  <c r="W931" i="8"/>
  <c r="W984" i="8" s="1"/>
  <c r="N982" i="8"/>
  <c r="U929" i="8"/>
  <c r="U982" i="8" s="1"/>
  <c r="P927" i="8"/>
  <c r="P980" i="8" s="1"/>
  <c r="M980" i="8"/>
  <c r="S857" i="8"/>
  <c r="T857" i="8" s="1"/>
  <c r="W857" i="8" s="1"/>
  <c r="K975" i="8"/>
  <c r="R922" i="8"/>
  <c r="R975" i="8" s="1"/>
  <c r="Q910" i="8"/>
  <c r="J963" i="8"/>
  <c r="M910" i="8"/>
  <c r="N976" i="8"/>
  <c r="U923" i="8"/>
  <c r="U976" i="8" s="1"/>
  <c r="V948" i="8"/>
  <c r="V1001" i="8" s="1"/>
  <c r="O1001" i="8"/>
  <c r="M960" i="8"/>
  <c r="P907" i="8"/>
  <c r="P960" i="8" s="1"/>
  <c r="N987" i="8"/>
  <c r="U934" i="8"/>
  <c r="U987" i="8" s="1"/>
  <c r="P909" i="8"/>
  <c r="P962" i="8" s="1"/>
  <c r="M962" i="8"/>
  <c r="V946" i="8"/>
  <c r="V999" i="8" s="1"/>
  <c r="O999" i="8"/>
  <c r="N994" i="8"/>
  <c r="U941" i="8"/>
  <c r="U994" i="8" s="1"/>
  <c r="Q968" i="8"/>
  <c r="S915" i="8"/>
  <c r="S968" i="8" s="1"/>
  <c r="S899" i="8"/>
  <c r="T899" i="8" s="1"/>
  <c r="W899" i="8" s="1"/>
  <c r="K977" i="8"/>
  <c r="R924" i="8"/>
  <c r="R977" i="8" s="1"/>
  <c r="O1000" i="8"/>
  <c r="V947" i="8"/>
  <c r="V1000" i="8" s="1"/>
  <c r="F993" i="8"/>
  <c r="I940" i="8"/>
  <c r="I993" i="8" s="1"/>
  <c r="N1000" i="8"/>
  <c r="U947" i="8"/>
  <c r="U1000" i="8" s="1"/>
  <c r="I908" i="8"/>
  <c r="F961" i="8"/>
  <c r="N975" i="8"/>
  <c r="U922" i="8"/>
  <c r="U975" i="8" s="1"/>
  <c r="F963" i="8"/>
  <c r="I910" i="8"/>
  <c r="I963" i="8" s="1"/>
  <c r="Q960" i="8"/>
  <c r="S907" i="8"/>
  <c r="S960" i="8" s="1"/>
  <c r="K1001" i="8"/>
  <c r="R948" i="8"/>
  <c r="R1001" i="8" s="1"/>
  <c r="F982" i="8"/>
  <c r="I929" i="8"/>
  <c r="I982" i="8" s="1"/>
  <c r="K1006" i="8"/>
  <c r="R953" i="8"/>
  <c r="R1006" i="8" s="1"/>
  <c r="F969" i="8"/>
  <c r="I916" i="8"/>
  <c r="I969" i="8" s="1"/>
  <c r="N967" i="8"/>
  <c r="U914" i="8"/>
  <c r="U967" i="8" s="1"/>
  <c r="P921" i="8"/>
  <c r="P974" i="8" s="1"/>
  <c r="M974" i="8"/>
  <c r="S855" i="8"/>
  <c r="Q902" i="8"/>
  <c r="S858" i="8"/>
  <c r="T858" i="8" s="1"/>
  <c r="W858" i="8" s="1"/>
  <c r="N1005" i="8"/>
  <c r="U952" i="8"/>
  <c r="U1005" i="8" s="1"/>
  <c r="S877" i="8"/>
  <c r="T877" i="8" s="1"/>
  <c r="W877" i="8" s="1"/>
  <c r="M968" i="8"/>
  <c r="P915" i="8"/>
  <c r="P968" i="8" s="1"/>
  <c r="O981" i="8"/>
  <c r="V928" i="8"/>
  <c r="V981" i="8" s="1"/>
  <c r="N961" i="8"/>
  <c r="U908" i="8"/>
  <c r="O976" i="8"/>
  <c r="V923" i="8"/>
  <c r="V976" i="8" s="1"/>
  <c r="S869" i="8"/>
  <c r="T869" i="8" s="1"/>
  <c r="W869" i="8" s="1"/>
  <c r="M990" i="8"/>
  <c r="P937" i="8"/>
  <c r="P990" i="8" s="1"/>
  <c r="N983" i="8"/>
  <c r="U930" i="8"/>
  <c r="U983" i="8" s="1"/>
  <c r="S875" i="8"/>
  <c r="T875" i="8" s="1"/>
  <c r="W875" i="8" s="1"/>
  <c r="F967" i="8"/>
  <c r="I914" i="8"/>
  <c r="I967" i="8" s="1"/>
  <c r="M908" i="8"/>
  <c r="Q908" i="8"/>
  <c r="J961" i="8"/>
  <c r="O994" i="8"/>
  <c r="V941" i="8"/>
  <c r="V994" i="8" s="1"/>
  <c r="M929" i="8"/>
  <c r="Q929" i="8"/>
  <c r="J982" i="8"/>
  <c r="K965" i="8"/>
  <c r="R912" i="8"/>
  <c r="R965" i="8" s="1"/>
  <c r="V912" i="8"/>
  <c r="V965" i="8" s="1"/>
  <c r="O965" i="8"/>
  <c r="S876" i="8"/>
  <c r="T876" i="8" s="1"/>
  <c r="W876" i="8" s="1"/>
  <c r="T996" i="8"/>
  <c r="W943" i="8"/>
  <c r="W996" i="8" s="1"/>
  <c r="Q928" i="8"/>
  <c r="J981" i="8"/>
  <c r="M928" i="8"/>
  <c r="F1006" i="8"/>
  <c r="I953" i="8"/>
  <c r="I1006" i="8" s="1"/>
  <c r="K970" i="8"/>
  <c r="R917" i="8"/>
  <c r="R970" i="8" s="1"/>
  <c r="J999" i="8"/>
  <c r="M946" i="8"/>
  <c r="Q946" i="8"/>
  <c r="P949" i="8"/>
  <c r="P1002" i="8" s="1"/>
  <c r="M1002" i="8"/>
  <c r="J994" i="8"/>
  <c r="M941" i="8"/>
  <c r="Q941" i="8"/>
  <c r="K1000" i="8"/>
  <c r="R947" i="8"/>
  <c r="R1000" i="8" s="1"/>
  <c r="R914" i="8"/>
  <c r="R967" i="8" s="1"/>
  <c r="K967" i="8"/>
  <c r="O1007" i="8"/>
  <c r="V954" i="8"/>
  <c r="V1007" i="8" s="1"/>
  <c r="Q990" i="8"/>
  <c r="S937" i="8"/>
  <c r="S990" i="8" s="1"/>
  <c r="R930" i="8"/>
  <c r="R983" i="8" s="1"/>
  <c r="K983" i="8"/>
  <c r="M914" i="8"/>
  <c r="Q914" i="8"/>
  <c r="J967" i="8"/>
  <c r="F1007" i="8"/>
  <c r="I954" i="8"/>
  <c r="I1007" i="8" s="1"/>
  <c r="V940" i="8"/>
  <c r="V993" i="8" s="1"/>
  <c r="O993" i="8"/>
  <c r="S889" i="8"/>
  <c r="T889" i="8" s="1"/>
  <c r="W889" i="8" s="1"/>
  <c r="S959" i="8"/>
  <c r="S882" i="8"/>
  <c r="T882" i="8" s="1"/>
  <c r="W882" i="8" s="1"/>
  <c r="O983" i="8"/>
  <c r="V930" i="8"/>
  <c r="V983" i="8" s="1"/>
  <c r="S893" i="8"/>
  <c r="T893" i="8" s="1"/>
  <c r="W893" i="8" s="1"/>
  <c r="F955" i="8"/>
  <c r="Q979" i="8"/>
  <c r="T926" i="8"/>
  <c r="S926" i="8"/>
  <c r="S979" i="8" s="1"/>
  <c r="R942" i="8"/>
  <c r="R995" i="8" s="1"/>
  <c r="K995" i="8"/>
  <c r="Q997" i="8"/>
  <c r="S944" i="8"/>
  <c r="S997" i="8" s="1"/>
  <c r="F995" i="8"/>
  <c r="I942" i="8"/>
  <c r="I995" i="8" s="1"/>
  <c r="N970" i="8"/>
  <c r="U917" i="8"/>
  <c r="U970" i="8" s="1"/>
  <c r="O967" i="8"/>
  <c r="V914" i="8"/>
  <c r="V967" i="8" s="1"/>
  <c r="J988" i="8"/>
  <c r="M935" i="8"/>
  <c r="Q935" i="8"/>
  <c r="M978" i="8"/>
  <c r="P925" i="8"/>
  <c r="P978" i="8" s="1"/>
  <c r="F964" i="8"/>
  <c r="I911" i="8"/>
  <c r="I964" i="8" s="1"/>
  <c r="Q953" i="8"/>
  <c r="J1006" i="8"/>
  <c r="M953" i="8"/>
  <c r="Q972" i="8"/>
  <c r="S919" i="8"/>
  <c r="S972" i="8" s="1"/>
  <c r="R910" i="8"/>
  <c r="R963" i="8" s="1"/>
  <c r="K963" i="8"/>
  <c r="J976" i="8"/>
  <c r="Q923" i="8"/>
  <c r="M923" i="8"/>
  <c r="O975" i="8"/>
  <c r="V922" i="8"/>
  <c r="V975" i="8" s="1"/>
  <c r="Q1002" i="8"/>
  <c r="S949" i="8"/>
  <c r="S1002" i="8" s="1"/>
  <c r="S859" i="8"/>
  <c r="T859" i="8" s="1"/>
  <c r="W859" i="8" s="1"/>
  <c r="O955" i="8"/>
  <c r="F994" i="8"/>
  <c r="I941" i="8"/>
  <c r="I994" i="8" s="1"/>
  <c r="M992" i="8"/>
  <c r="P939" i="8"/>
  <c r="P992" i="8" s="1"/>
  <c r="R934" i="8"/>
  <c r="R987" i="8" s="1"/>
  <c r="K987" i="8"/>
  <c r="M954" i="8"/>
  <c r="J1007" i="8"/>
  <c r="Q954" i="8"/>
  <c r="T959" i="8"/>
  <c r="W906" i="8"/>
  <c r="M979" i="8"/>
  <c r="P926" i="8"/>
  <c r="P979" i="8" s="1"/>
  <c r="U912" i="8"/>
  <c r="U965" i="8" s="1"/>
  <c r="N965" i="8"/>
  <c r="M942" i="8"/>
  <c r="Q942" i="8"/>
  <c r="J995" i="8"/>
  <c r="J987" i="8"/>
  <c r="Q934" i="8"/>
  <c r="M934" i="8"/>
  <c r="N955" i="8"/>
  <c r="M972" i="8"/>
  <c r="P919" i="8"/>
  <c r="P972" i="8" s="1"/>
  <c r="F976" i="8"/>
  <c r="I923" i="8"/>
  <c r="I976" i="8" s="1"/>
  <c r="K999" i="8"/>
  <c r="R946" i="8"/>
  <c r="R999" i="8" s="1"/>
  <c r="N969" i="8"/>
  <c r="U916" i="8"/>
  <c r="U969" i="8" s="1"/>
  <c r="S887" i="8"/>
  <c r="T887" i="8"/>
  <c r="W887" i="8" s="1"/>
  <c r="F999" i="8"/>
  <c r="I946" i="8"/>
  <c r="I999" i="8" s="1"/>
  <c r="S871" i="8"/>
  <c r="T871" i="8" s="1"/>
  <c r="W871" i="8" s="1"/>
  <c r="V952" i="8"/>
  <c r="V1005" i="8" s="1"/>
  <c r="O1005" i="8"/>
  <c r="S849" i="8"/>
  <c r="Q992" i="8"/>
  <c r="S939" i="8"/>
  <c r="S992" i="8" s="1"/>
  <c r="S951" i="8"/>
  <c r="S1004" i="8" s="1"/>
  <c r="Q1004" i="8"/>
  <c r="S895" i="8"/>
  <c r="T895" i="8" s="1"/>
  <c r="W895" i="8" s="1"/>
  <c r="P933" i="8"/>
  <c r="P986" i="8" s="1"/>
  <c r="M986" i="8"/>
  <c r="S870" i="8"/>
  <c r="T870" i="8" s="1"/>
  <c r="W870" i="8" s="1"/>
  <c r="M997" i="8"/>
  <c r="P944" i="8"/>
  <c r="P997" i="8" s="1"/>
  <c r="F965" i="8"/>
  <c r="I912" i="8"/>
  <c r="I965" i="8" s="1"/>
  <c r="V910" i="8"/>
  <c r="V963" i="8" s="1"/>
  <c r="O963" i="8"/>
  <c r="F987" i="8"/>
  <c r="I934" i="8"/>
  <c r="I987" i="8" s="1"/>
  <c r="Q971" i="8"/>
  <c r="S918" i="8"/>
  <c r="S971" i="8" s="1"/>
  <c r="O987" i="8"/>
  <c r="V934" i="8"/>
  <c r="V987" i="8" s="1"/>
  <c r="Q991" i="8"/>
  <c r="S938" i="8"/>
  <c r="S991" i="8" s="1"/>
  <c r="U942" i="8"/>
  <c r="U995" i="8" s="1"/>
  <c r="N995" i="8"/>
  <c r="N1006" i="8"/>
  <c r="U953" i="8"/>
  <c r="U1006" i="8" s="1"/>
  <c r="J970" i="8"/>
  <c r="Q917" i="8"/>
  <c r="M917" i="8"/>
  <c r="K1007" i="8"/>
  <c r="R954" i="8"/>
  <c r="R1007" i="8" s="1"/>
  <c r="T802" i="8"/>
  <c r="M1004" i="8"/>
  <c r="P951" i="8"/>
  <c r="P1004" i="8" s="1"/>
  <c r="F983" i="8"/>
  <c r="I930" i="8"/>
  <c r="I983" i="8" s="1"/>
  <c r="O964" i="8"/>
  <c r="V911" i="8"/>
  <c r="V964" i="8" s="1"/>
  <c r="Q986" i="8"/>
  <c r="S933" i="8"/>
  <c r="S986" i="8" s="1"/>
  <c r="R929" i="8"/>
  <c r="R982" i="8" s="1"/>
  <c r="K982" i="8"/>
  <c r="Q912" i="8"/>
  <c r="M912" i="8"/>
  <c r="J965" i="8"/>
  <c r="S900" i="8"/>
  <c r="T900" i="8"/>
  <c r="W900" i="8" s="1"/>
  <c r="N1001" i="8"/>
  <c r="U948" i="8"/>
  <c r="U1001" i="8" s="1"/>
  <c r="Q989" i="8"/>
  <c r="S936" i="8"/>
  <c r="S989" i="8" s="1"/>
  <c r="N1008" i="8" l="1"/>
  <c r="V1008" i="8"/>
  <c r="T919" i="8"/>
  <c r="T933" i="8"/>
  <c r="T986" i="8" s="1"/>
  <c r="T915" i="8"/>
  <c r="T939" i="8"/>
  <c r="S902" i="8"/>
  <c r="T951" i="8"/>
  <c r="T1004" i="8" s="1"/>
  <c r="T950" i="8"/>
  <c r="T1003" i="8" s="1"/>
  <c r="Q976" i="8"/>
  <c r="S923" i="8"/>
  <c r="S976" i="8" s="1"/>
  <c r="P914" i="8"/>
  <c r="P967" i="8" s="1"/>
  <c r="M967" i="8"/>
  <c r="M981" i="8"/>
  <c r="P928" i="8"/>
  <c r="P981" i="8" s="1"/>
  <c r="W933" i="8"/>
  <c r="W986" i="8" s="1"/>
  <c r="M970" i="8"/>
  <c r="P917" i="8"/>
  <c r="P970" i="8" s="1"/>
  <c r="M995" i="8"/>
  <c r="P942" i="8"/>
  <c r="P995" i="8" s="1"/>
  <c r="M961" i="8"/>
  <c r="P908" i="8"/>
  <c r="M955" i="8"/>
  <c r="I961" i="8"/>
  <c r="I1008" i="8" s="1"/>
  <c r="I955" i="8"/>
  <c r="T968" i="8"/>
  <c r="W915" i="8"/>
  <c r="W968" i="8" s="1"/>
  <c r="Q969" i="8"/>
  <c r="S916" i="8"/>
  <c r="S969" i="8" s="1"/>
  <c r="K1008" i="8"/>
  <c r="T985" i="8"/>
  <c r="W932" i="8"/>
  <c r="W985" i="8" s="1"/>
  <c r="P947" i="8"/>
  <c r="P1000" i="8" s="1"/>
  <c r="M1000" i="8"/>
  <c r="T936" i="8"/>
  <c r="Q970" i="8"/>
  <c r="S917" i="8"/>
  <c r="S970" i="8" s="1"/>
  <c r="T918" i="8"/>
  <c r="M976" i="8"/>
  <c r="P923" i="8"/>
  <c r="P976" i="8" s="1"/>
  <c r="T944" i="8"/>
  <c r="Q967" i="8"/>
  <c r="S914" i="8"/>
  <c r="S967" i="8" s="1"/>
  <c r="T914" i="8"/>
  <c r="U961" i="8"/>
  <c r="U1008" i="8" s="1"/>
  <c r="U955" i="8"/>
  <c r="Q1000" i="8"/>
  <c r="S947" i="8"/>
  <c r="S1000" i="8" s="1"/>
  <c r="T855" i="8"/>
  <c r="S924" i="8"/>
  <c r="S977" i="8" s="1"/>
  <c r="Q977" i="8"/>
  <c r="S935" i="8"/>
  <c r="S988" i="8" s="1"/>
  <c r="Q988" i="8"/>
  <c r="S929" i="8"/>
  <c r="S982" i="8" s="1"/>
  <c r="Q982" i="8"/>
  <c r="M963" i="8"/>
  <c r="P910" i="8"/>
  <c r="P963" i="8" s="1"/>
  <c r="T927" i="8"/>
  <c r="M977" i="8"/>
  <c r="P924" i="8"/>
  <c r="P977" i="8" s="1"/>
  <c r="T921" i="8"/>
  <c r="Q955" i="8"/>
  <c r="W959" i="8"/>
  <c r="M988" i="8"/>
  <c r="P935" i="8"/>
  <c r="P988" i="8" s="1"/>
  <c r="S928" i="8"/>
  <c r="S981" i="8" s="1"/>
  <c r="Q981" i="8"/>
  <c r="M982" i="8"/>
  <c r="P929" i="8"/>
  <c r="P982" i="8" s="1"/>
  <c r="T907" i="8"/>
  <c r="P922" i="8"/>
  <c r="P975" i="8" s="1"/>
  <c r="M975" i="8"/>
  <c r="T909" i="8"/>
  <c r="T998" i="8"/>
  <c r="W945" i="8"/>
  <c r="W998" i="8" s="1"/>
  <c r="S948" i="8"/>
  <c r="S1001" i="8" s="1"/>
  <c r="Q1001" i="8"/>
  <c r="M994" i="8"/>
  <c r="P941" i="8"/>
  <c r="P994" i="8" s="1"/>
  <c r="T937" i="8"/>
  <c r="Q963" i="8"/>
  <c r="S910" i="8"/>
  <c r="S963" i="8" s="1"/>
  <c r="M1005" i="8"/>
  <c r="P952" i="8"/>
  <c r="P1005" i="8" s="1"/>
  <c r="M993" i="8"/>
  <c r="P940" i="8"/>
  <c r="P993" i="8" s="1"/>
  <c r="Q975" i="8"/>
  <c r="S922" i="8"/>
  <c r="S975" i="8" s="1"/>
  <c r="M1001" i="8"/>
  <c r="P948" i="8"/>
  <c r="P1001" i="8" s="1"/>
  <c r="M965" i="8"/>
  <c r="P912" i="8"/>
  <c r="P965" i="8" s="1"/>
  <c r="P934" i="8"/>
  <c r="P987" i="8" s="1"/>
  <c r="M987" i="8"/>
  <c r="T972" i="8"/>
  <c r="W919" i="8"/>
  <c r="W972" i="8" s="1"/>
  <c r="T979" i="8"/>
  <c r="W926" i="8"/>
  <c r="W979" i="8" s="1"/>
  <c r="S952" i="8"/>
  <c r="S1005" i="8" s="1"/>
  <c r="Q1005" i="8"/>
  <c r="S940" i="8"/>
  <c r="S993" i="8" s="1"/>
  <c r="Q993" i="8"/>
  <c r="O1008" i="8"/>
  <c r="M964" i="8"/>
  <c r="P911" i="8"/>
  <c r="P964" i="8" s="1"/>
  <c r="M983" i="8"/>
  <c r="P930" i="8"/>
  <c r="P983" i="8" s="1"/>
  <c r="T920" i="8"/>
  <c r="Q965" i="8"/>
  <c r="S912" i="8"/>
  <c r="S965" i="8" s="1"/>
  <c r="W802" i="8"/>
  <c r="W849" i="8" s="1"/>
  <c r="T849" i="8"/>
  <c r="T938" i="8"/>
  <c r="Q987" i="8"/>
  <c r="S934" i="8"/>
  <c r="S987" i="8" s="1"/>
  <c r="Q1007" i="8"/>
  <c r="S954" i="8"/>
  <c r="S1007" i="8" s="1"/>
  <c r="Q999" i="8"/>
  <c r="S946" i="8"/>
  <c r="S999" i="8" s="1"/>
  <c r="Q964" i="8"/>
  <c r="S911" i="8"/>
  <c r="S964" i="8" s="1"/>
  <c r="Q994" i="8"/>
  <c r="S941" i="8"/>
  <c r="S994" i="8" s="1"/>
  <c r="T978" i="8"/>
  <c r="W925" i="8"/>
  <c r="W978" i="8" s="1"/>
  <c r="T949" i="8"/>
  <c r="P953" i="8"/>
  <c r="P1006" i="8" s="1"/>
  <c r="M1006" i="8"/>
  <c r="M999" i="8"/>
  <c r="P946" i="8"/>
  <c r="P999" i="8" s="1"/>
  <c r="Q983" i="8"/>
  <c r="S930" i="8"/>
  <c r="S983" i="8" s="1"/>
  <c r="T992" i="8"/>
  <c r="W939" i="8"/>
  <c r="W992" i="8" s="1"/>
  <c r="P954" i="8"/>
  <c r="P1007" i="8" s="1"/>
  <c r="M1007" i="8"/>
  <c r="J1008" i="8"/>
  <c r="V955" i="8"/>
  <c r="Q995" i="8"/>
  <c r="T942" i="8"/>
  <c r="S942" i="8"/>
  <c r="S995" i="8" s="1"/>
  <c r="Q1006" i="8"/>
  <c r="S953" i="8"/>
  <c r="S1006" i="8" s="1"/>
  <c r="Q961" i="8"/>
  <c r="S908" i="8"/>
  <c r="T908" i="8" s="1"/>
  <c r="F1008" i="8"/>
  <c r="M969" i="8"/>
  <c r="P916" i="8"/>
  <c r="P969" i="8" s="1"/>
  <c r="R961" i="8"/>
  <c r="R1008" i="8" s="1"/>
  <c r="R955" i="8"/>
  <c r="W950" i="8" l="1"/>
  <c r="W1003" i="8" s="1"/>
  <c r="W951" i="8"/>
  <c r="W1004" i="8" s="1"/>
  <c r="T910" i="8"/>
  <c r="M1008" i="8"/>
  <c r="T922" i="8"/>
  <c r="W922" i="8" s="1"/>
  <c r="W975" i="8" s="1"/>
  <c r="T912" i="8"/>
  <c r="T965" i="8" s="1"/>
  <c r="W908" i="8"/>
  <c r="T961" i="8"/>
  <c r="T1002" i="8"/>
  <c r="W949" i="8"/>
  <c r="W1002" i="8" s="1"/>
  <c r="W912" i="8"/>
  <c r="W965" i="8" s="1"/>
  <c r="T975" i="8"/>
  <c r="T954" i="8"/>
  <c r="T952" i="8"/>
  <c r="T924" i="8"/>
  <c r="T916" i="8"/>
  <c r="T971" i="8"/>
  <c r="W918" i="8"/>
  <c r="W971" i="8" s="1"/>
  <c r="Q1008" i="8"/>
  <c r="T941" i="8"/>
  <c r="T934" i="8"/>
  <c r="T948" i="8"/>
  <c r="T928" i="8"/>
  <c r="T947" i="8"/>
  <c r="T917" i="8"/>
  <c r="T953" i="8"/>
  <c r="T930" i="8"/>
  <c r="T989" i="8"/>
  <c r="W936" i="8"/>
  <c r="W989" i="8" s="1"/>
  <c r="T911" i="8"/>
  <c r="T962" i="8"/>
  <c r="W909" i="8"/>
  <c r="W962" i="8" s="1"/>
  <c r="T929" i="8"/>
  <c r="S961" i="8"/>
  <c r="S1008" i="8" s="1"/>
  <c r="S955" i="8"/>
  <c r="W855" i="8"/>
  <c r="W902" i="8" s="1"/>
  <c r="T902" i="8"/>
  <c r="T991" i="8"/>
  <c r="W938" i="8"/>
  <c r="W991" i="8" s="1"/>
  <c r="T967" i="8"/>
  <c r="W914" i="8"/>
  <c r="W967" i="8" s="1"/>
  <c r="P961" i="8"/>
  <c r="P1008" i="8" s="1"/>
  <c r="P955" i="8"/>
  <c r="T980" i="8"/>
  <c r="W927" i="8"/>
  <c r="W980" i="8" s="1"/>
  <c r="T995" i="8"/>
  <c r="W942" i="8"/>
  <c r="W995" i="8" s="1"/>
  <c r="T963" i="8"/>
  <c r="W910" i="8"/>
  <c r="W963" i="8" s="1"/>
  <c r="T923" i="8"/>
  <c r="T973" i="8"/>
  <c r="W920" i="8"/>
  <c r="W973" i="8" s="1"/>
  <c r="T946" i="8"/>
  <c r="T940" i="8"/>
  <c r="T935" i="8"/>
  <c r="T990" i="8"/>
  <c r="W937" i="8"/>
  <c r="W990" i="8" s="1"/>
  <c r="T960" i="8"/>
  <c r="W907" i="8"/>
  <c r="W921" i="8"/>
  <c r="W974" i="8" s="1"/>
  <c r="T974" i="8"/>
  <c r="W944" i="8"/>
  <c r="W997" i="8" s="1"/>
  <c r="T997" i="8"/>
  <c r="T969" i="8" l="1"/>
  <c r="W916" i="8"/>
  <c r="W969" i="8" s="1"/>
  <c r="T976" i="8"/>
  <c r="W923" i="8"/>
  <c r="W976" i="8" s="1"/>
  <c r="W930" i="8"/>
  <c r="W983" i="8" s="1"/>
  <c r="T983" i="8"/>
  <c r="T977" i="8"/>
  <c r="W924" i="8"/>
  <c r="W977" i="8" s="1"/>
  <c r="W953" i="8"/>
  <c r="W1006" i="8" s="1"/>
  <c r="T1006" i="8"/>
  <c r="T1007" i="8"/>
  <c r="W954" i="8"/>
  <c r="W1007" i="8" s="1"/>
  <c r="T981" i="8"/>
  <c r="W928" i="8"/>
  <c r="W981" i="8" s="1"/>
  <c r="W952" i="8"/>
  <c r="W1005" i="8" s="1"/>
  <c r="T1005" i="8"/>
  <c r="W960" i="8"/>
  <c r="T1001" i="8"/>
  <c r="W948" i="8"/>
  <c r="W1001" i="8" s="1"/>
  <c r="T982" i="8"/>
  <c r="W929" i="8"/>
  <c r="W982" i="8" s="1"/>
  <c r="T987" i="8"/>
  <c r="W934" i="8"/>
  <c r="W987" i="8" s="1"/>
  <c r="T988" i="8"/>
  <c r="W935" i="8"/>
  <c r="W988" i="8" s="1"/>
  <c r="T994" i="8"/>
  <c r="W941" i="8"/>
  <c r="W994" i="8" s="1"/>
  <c r="T955" i="8"/>
  <c r="W940" i="8"/>
  <c r="W993" i="8" s="1"/>
  <c r="T993" i="8"/>
  <c r="W917" i="8"/>
  <c r="W970" i="8" s="1"/>
  <c r="T970" i="8"/>
  <c r="T999" i="8"/>
  <c r="W946" i="8"/>
  <c r="W999" i="8" s="1"/>
  <c r="T964" i="8"/>
  <c r="W911" i="8"/>
  <c r="W964" i="8" s="1"/>
  <c r="T1000" i="8"/>
  <c r="W947" i="8"/>
  <c r="W1000" i="8" s="1"/>
  <c r="W961" i="8"/>
  <c r="T1008" i="8" l="1"/>
  <c r="W955" i="8"/>
  <c r="W1008" i="8"/>
  <c r="A52" i="6" l="1"/>
  <c r="A43" i="6"/>
  <c r="A40" i="6"/>
  <c r="A37" i="6"/>
  <c r="A30" i="6"/>
  <c r="F29" i="6"/>
  <c r="I29" i="6" s="1"/>
  <c r="A29" i="6"/>
  <c r="A44" i="6" s="1"/>
  <c r="A28" i="6"/>
  <c r="A27" i="6"/>
  <c r="A26" i="6"/>
  <c r="A41" i="6" s="1"/>
  <c r="A25" i="6"/>
  <c r="A24" i="6"/>
  <c r="F23" i="6"/>
  <c r="I23" i="6" s="1"/>
  <c r="A23" i="6"/>
  <c r="A38" i="6" s="1"/>
  <c r="A22" i="6"/>
  <c r="A21" i="6"/>
  <c r="A20" i="6"/>
  <c r="A35" i="6" s="1"/>
  <c r="F15" i="6"/>
  <c r="I15" i="6" s="1"/>
  <c r="F14" i="6"/>
  <c r="I14" i="6" s="1"/>
  <c r="F12" i="6"/>
  <c r="I12" i="6" s="1"/>
  <c r="F11" i="6"/>
  <c r="I11" i="6" s="1"/>
  <c r="F10" i="6"/>
  <c r="I10" i="6" s="1"/>
  <c r="F8" i="6"/>
  <c r="I8" i="6" s="1"/>
  <c r="F7" i="6"/>
  <c r="I7" i="6" s="1"/>
  <c r="F6" i="6"/>
  <c r="I6" i="6" s="1"/>
  <c r="F5" i="6"/>
  <c r="A55" i="6" l="1"/>
  <c r="F40" i="6"/>
  <c r="F38" i="6"/>
  <c r="I38" i="6" s="1"/>
  <c r="A53" i="6"/>
  <c r="F20" i="6"/>
  <c r="F13" i="6"/>
  <c r="I13" i="6" s="1"/>
  <c r="F41" i="6"/>
  <c r="A56" i="6"/>
  <c r="A58" i="6"/>
  <c r="F9" i="6"/>
  <c r="I9" i="6" s="1"/>
  <c r="F26" i="6"/>
  <c r="I26" i="6" s="1"/>
  <c r="A59" i="6"/>
  <c r="F44" i="6"/>
  <c r="A67" i="6"/>
  <c r="F52" i="6"/>
  <c r="I5" i="6"/>
  <c r="F37" i="6"/>
  <c r="I37" i="6" s="1"/>
  <c r="A50" i="6"/>
  <c r="F22" i="6"/>
  <c r="I22" i="6" s="1"/>
  <c r="F25" i="6"/>
  <c r="I25" i="6" s="1"/>
  <c r="F28" i="6"/>
  <c r="I28" i="6" s="1"/>
  <c r="A36" i="6"/>
  <c r="A39" i="6"/>
  <c r="A42" i="6"/>
  <c r="A45" i="6"/>
  <c r="F21" i="6"/>
  <c r="I21" i="6" s="1"/>
  <c r="F24" i="6"/>
  <c r="I24" i="6" s="1"/>
  <c r="F27" i="6"/>
  <c r="I27" i="6" s="1"/>
  <c r="F16" i="6" l="1"/>
  <c r="I16" i="6"/>
  <c r="A74" i="6"/>
  <c r="F30" i="6"/>
  <c r="I30" i="6" s="1"/>
  <c r="I52" i="6"/>
  <c r="I41" i="6"/>
  <c r="I40" i="6"/>
  <c r="A71" i="6"/>
  <c r="F43" i="6"/>
  <c r="I43" i="6" s="1"/>
  <c r="A51" i="6"/>
  <c r="A68" i="6"/>
  <c r="A65" i="6"/>
  <c r="A60" i="6"/>
  <c r="F35" i="6"/>
  <c r="A82" i="6"/>
  <c r="F31" i="6"/>
  <c r="I20" i="6"/>
  <c r="I31" i="6" s="1"/>
  <c r="A57" i="6"/>
  <c r="F42" i="6"/>
  <c r="I42" i="6" s="1"/>
  <c r="A54" i="6"/>
  <c r="A73" i="6"/>
  <c r="F55" i="6"/>
  <c r="A70" i="6"/>
  <c r="I44" i="6"/>
  <c r="F45" i="6" l="1"/>
  <c r="I45" i="6" s="1"/>
  <c r="F56" i="6"/>
  <c r="I56" i="6" s="1"/>
  <c r="I35" i="6"/>
  <c r="A72" i="6"/>
  <c r="F70" i="6"/>
  <c r="I70" i="6" s="1"/>
  <c r="A85" i="6"/>
  <c r="F39" i="6"/>
  <c r="I39" i="6" s="1"/>
  <c r="F68" i="6"/>
  <c r="I68" i="6" s="1"/>
  <c r="A83" i="6"/>
  <c r="F50" i="6"/>
  <c r="F53" i="6"/>
  <c r="I53" i="6" s="1"/>
  <c r="F59" i="6"/>
  <c r="I59" i="6" s="1"/>
  <c r="A80" i="6"/>
  <c r="F73" i="6"/>
  <c r="A88" i="6"/>
  <c r="F82" i="6"/>
  <c r="I82" i="6" s="1"/>
  <c r="A97" i="6"/>
  <c r="A86" i="6"/>
  <c r="F67" i="6"/>
  <c r="I67" i="6" s="1"/>
  <c r="A75" i="6"/>
  <c r="F54" i="6"/>
  <c r="A69" i="6"/>
  <c r="F74" i="6"/>
  <c r="I74" i="6" s="1"/>
  <c r="A89" i="6"/>
  <c r="F58" i="6"/>
  <c r="I58" i="6" s="1"/>
  <c r="A66" i="6"/>
  <c r="I55" i="6"/>
  <c r="F36" i="6"/>
  <c r="I36" i="6" s="1"/>
  <c r="F65" i="6" l="1"/>
  <c r="A112" i="6"/>
  <c r="F97" i="6"/>
  <c r="I97" i="6" s="1"/>
  <c r="F66" i="6"/>
  <c r="I66" i="6" s="1"/>
  <c r="A81" i="6"/>
  <c r="A95" i="6"/>
  <c r="F60" i="6"/>
  <c r="I60" i="6" s="1"/>
  <c r="F57" i="6"/>
  <c r="I57" i="6" s="1"/>
  <c r="F85" i="6"/>
  <c r="I85" i="6" s="1"/>
  <c r="A100" i="6"/>
  <c r="F51" i="6"/>
  <c r="I51" i="6" s="1"/>
  <c r="A103" i="6"/>
  <c r="I46" i="6"/>
  <c r="A87" i="6"/>
  <c r="I73" i="6"/>
  <c r="F46" i="6"/>
  <c r="A101" i="6"/>
  <c r="F86" i="6"/>
  <c r="I86" i="6" s="1"/>
  <c r="I50" i="6"/>
  <c r="A84" i="6"/>
  <c r="F71" i="6"/>
  <c r="I71" i="6" s="1"/>
  <c r="A90" i="6"/>
  <c r="A104" i="6"/>
  <c r="I54" i="6"/>
  <c r="A98" i="6"/>
  <c r="F80" i="6" l="1"/>
  <c r="A116" i="6"/>
  <c r="F101" i="6"/>
  <c r="I101" i="6" s="1"/>
  <c r="A105" i="6"/>
  <c r="I61" i="6"/>
  <c r="A115" i="6"/>
  <c r="F75" i="6"/>
  <c r="I75" i="6" s="1"/>
  <c r="F61" i="6"/>
  <c r="A102" i="6"/>
  <c r="F87" i="6"/>
  <c r="I87" i="6" s="1"/>
  <c r="A113" i="6"/>
  <c r="F72" i="6"/>
  <c r="I72" i="6" s="1"/>
  <c r="A127" i="6"/>
  <c r="A96" i="6"/>
  <c r="A119" i="6"/>
  <c r="A110" i="6"/>
  <c r="F83" i="6"/>
  <c r="I83" i="6" s="1"/>
  <c r="F89" i="6"/>
  <c r="I89" i="6" s="1"/>
  <c r="A99" i="6"/>
  <c r="A118" i="6"/>
  <c r="F69" i="6"/>
  <c r="I69" i="6" s="1"/>
  <c r="F88" i="6"/>
  <c r="I88" i="6" s="1"/>
  <c r="I65" i="6"/>
  <c r="A114" i="6" l="1"/>
  <c r="I76" i="6"/>
  <c r="F84" i="6"/>
  <c r="I84" i="6" s="1"/>
  <c r="A125" i="6"/>
  <c r="F112" i="6"/>
  <c r="I112" i="6" s="1"/>
  <c r="F113" i="6"/>
  <c r="A128" i="6"/>
  <c r="F100" i="6"/>
  <c r="I100" i="6" s="1"/>
  <c r="F104" i="6"/>
  <c r="I104" i="6" s="1"/>
  <c r="A130" i="6"/>
  <c r="F115" i="6"/>
  <c r="I115" i="6" s="1"/>
  <c r="F103" i="6"/>
  <c r="I103" i="6" s="1"/>
  <c r="A134" i="6"/>
  <c r="A133" i="6"/>
  <c r="F95" i="6"/>
  <c r="F81" i="6"/>
  <c r="I81" i="6" s="1"/>
  <c r="F102" i="6"/>
  <c r="I102" i="6" s="1"/>
  <c r="A117" i="6"/>
  <c r="A131" i="6"/>
  <c r="A142" i="6"/>
  <c r="F127" i="6"/>
  <c r="I127" i="6" s="1"/>
  <c r="A111" i="6"/>
  <c r="A120" i="6"/>
  <c r="F98" i="6"/>
  <c r="I98" i="6" s="1"/>
  <c r="F90" i="6"/>
  <c r="I90" i="6" s="1"/>
  <c r="F91" i="6"/>
  <c r="I80" i="6"/>
  <c r="F76" i="6"/>
  <c r="I91" i="6" l="1"/>
  <c r="A149" i="6"/>
  <c r="A157" i="6"/>
  <c r="A143" i="6"/>
  <c r="F110" i="6"/>
  <c r="A126" i="6"/>
  <c r="F111" i="6"/>
  <c r="I111" i="6" s="1"/>
  <c r="A146" i="6"/>
  <c r="I95" i="6"/>
  <c r="F119" i="6"/>
  <c r="I119" i="6" s="1"/>
  <c r="F96" i="6"/>
  <c r="I96" i="6" s="1"/>
  <c r="F118" i="6"/>
  <c r="I118" i="6" s="1"/>
  <c r="F116" i="6"/>
  <c r="I116" i="6" s="1"/>
  <c r="A148" i="6"/>
  <c r="F133" i="6"/>
  <c r="I133" i="6" s="1"/>
  <c r="I113" i="6"/>
  <c r="A129" i="6"/>
  <c r="A135" i="6"/>
  <c r="A145" i="6"/>
  <c r="A140" i="6"/>
  <c r="F99" i="6"/>
  <c r="I99" i="6" s="1"/>
  <c r="F105" i="6"/>
  <c r="I105" i="6" s="1"/>
  <c r="A132" i="6"/>
  <c r="F117" i="6"/>
  <c r="I117" i="6" s="1"/>
  <c r="I110" i="6" l="1"/>
  <c r="A172" i="6"/>
  <c r="F157" i="6"/>
  <c r="I157" i="6" s="1"/>
  <c r="A150" i="6"/>
  <c r="F125" i="6"/>
  <c r="A163" i="6"/>
  <c r="F148" i="6"/>
  <c r="I148" i="6" s="1"/>
  <c r="A161" i="6"/>
  <c r="F146" i="6"/>
  <c r="I146" i="6" s="1"/>
  <c r="F131" i="6"/>
  <c r="I131" i="6" s="1"/>
  <c r="A158" i="6"/>
  <c r="F143" i="6"/>
  <c r="I143" i="6" s="1"/>
  <c r="F130" i="6"/>
  <c r="I130" i="6" s="1"/>
  <c r="A144" i="6"/>
  <c r="A155" i="6"/>
  <c r="F114" i="6"/>
  <c r="I114" i="6" s="1"/>
  <c r="F128" i="6"/>
  <c r="I128" i="6" s="1"/>
  <c r="A164" i="6"/>
  <c r="F149" i="6"/>
  <c r="A141" i="6"/>
  <c r="F142" i="6"/>
  <c r="I142" i="6" s="1"/>
  <c r="F134" i="6"/>
  <c r="I134" i="6" s="1"/>
  <c r="A160" i="6"/>
  <c r="F145" i="6"/>
  <c r="I145" i="6" s="1"/>
  <c r="F132" i="6"/>
  <c r="A147" i="6"/>
  <c r="I106" i="6"/>
  <c r="F120" i="6"/>
  <c r="I120" i="6" s="1"/>
  <c r="F106" i="6"/>
  <c r="I149" i="6" l="1"/>
  <c r="A173" i="6"/>
  <c r="A159" i="6"/>
  <c r="A170" i="6"/>
  <c r="A175" i="6"/>
  <c r="F160" i="6"/>
  <c r="A178" i="6"/>
  <c r="F163" i="6"/>
  <c r="I163" i="6" s="1"/>
  <c r="A179" i="6"/>
  <c r="I125" i="6"/>
  <c r="F129" i="6"/>
  <c r="I129" i="6" s="1"/>
  <c r="F172" i="6"/>
  <c r="A187" i="6"/>
  <c r="A162" i="6"/>
  <c r="I121" i="6"/>
  <c r="I132" i="6"/>
  <c r="A156" i="6"/>
  <c r="F126" i="6"/>
  <c r="I126" i="6" s="1"/>
  <c r="F140" i="6"/>
  <c r="A176" i="6"/>
  <c r="A165" i="6"/>
  <c r="F121" i="6"/>
  <c r="F135" i="6"/>
  <c r="I135" i="6" s="1"/>
  <c r="F164" i="6" l="1"/>
  <c r="I164" i="6" s="1"/>
  <c r="I160" i="6"/>
  <c r="I172" i="6"/>
  <c r="F161" i="6"/>
  <c r="I161" i="6" s="1"/>
  <c r="F150" i="6"/>
  <c r="I150" i="6" s="1"/>
  <c r="A185" i="6"/>
  <c r="A188" i="6"/>
  <c r="A190" i="6"/>
  <c r="A191" i="6"/>
  <c r="I140" i="6"/>
  <c r="F155" i="6"/>
  <c r="F158" i="6"/>
  <c r="I158" i="6" s="1"/>
  <c r="F147" i="6"/>
  <c r="I147" i="6" s="1"/>
  <c r="I136" i="6"/>
  <c r="A180" i="6"/>
  <c r="F165" i="6"/>
  <c r="I165" i="6" s="1"/>
  <c r="F162" i="6"/>
  <c r="I162" i="6" s="1"/>
  <c r="A177" i="6"/>
  <c r="F136" i="6"/>
  <c r="A193" i="6"/>
  <c r="F144" i="6"/>
  <c r="I144" i="6" s="1"/>
  <c r="A202" i="6"/>
  <c r="A194" i="6"/>
  <c r="A171" i="6"/>
  <c r="F156" i="6"/>
  <c r="I156" i="6" s="1"/>
  <c r="F141" i="6"/>
  <c r="I141" i="6" s="1"/>
  <c r="F159" i="6"/>
  <c r="I159" i="6" s="1"/>
  <c r="A174" i="6"/>
  <c r="I155" i="6" l="1"/>
  <c r="I166" i="6" s="1"/>
  <c r="F166" i="6"/>
  <c r="A200" i="6"/>
  <c r="A209" i="6"/>
  <c r="A208" i="6"/>
  <c r="I151" i="6"/>
  <c r="F178" i="6"/>
  <c r="I178" i="6" s="1"/>
  <c r="F191" i="6"/>
  <c r="A206" i="6"/>
  <c r="A195" i="6"/>
  <c r="F188" i="6"/>
  <c r="I188" i="6" s="1"/>
  <c r="A203" i="6"/>
  <c r="F151" i="6"/>
  <c r="F190" i="6"/>
  <c r="A205" i="6"/>
  <c r="F176" i="6"/>
  <c r="I176" i="6" s="1"/>
  <c r="F173" i="6"/>
  <c r="I173" i="6" s="1"/>
  <c r="F179" i="6"/>
  <c r="I179" i="6" s="1"/>
  <c r="A217" i="6"/>
  <c r="F202" i="6"/>
  <c r="I202" i="6" s="1"/>
  <c r="F175" i="6"/>
  <c r="I175" i="6" s="1"/>
  <c r="F170" i="6"/>
  <c r="A186" i="6"/>
  <c r="F171" i="6"/>
  <c r="I171" i="6" s="1"/>
  <c r="A189" i="6"/>
  <c r="F187" i="6"/>
  <c r="I187" i="6" s="1"/>
  <c r="A192" i="6"/>
  <c r="F177" i="6"/>
  <c r="I177" i="6" s="1"/>
  <c r="F180" i="6" l="1"/>
  <c r="I180" i="6" s="1"/>
  <c r="A220" i="6"/>
  <c r="F205" i="6"/>
  <c r="A210" i="6"/>
  <c r="A215" i="6"/>
  <c r="I190" i="6"/>
  <c r="A232" i="6"/>
  <c r="F185" i="6"/>
  <c r="F203" i="6"/>
  <c r="A218" i="6"/>
  <c r="F206" i="6"/>
  <c r="A221" i="6"/>
  <c r="A223" i="6"/>
  <c r="I191" i="6"/>
  <c r="F193" i="6"/>
  <c r="I193" i="6" s="1"/>
  <c r="A207" i="6"/>
  <c r="A201" i="6"/>
  <c r="F186" i="6"/>
  <c r="I170" i="6"/>
  <c r="A204" i="6"/>
  <c r="F189" i="6"/>
  <c r="I189" i="6" s="1"/>
  <c r="A224" i="6"/>
  <c r="F174" i="6"/>
  <c r="I174" i="6" s="1"/>
  <c r="F194" i="6"/>
  <c r="I194" i="6" s="1"/>
  <c r="F195" i="6" l="1"/>
  <c r="I195" i="6" s="1"/>
  <c r="F208" i="6"/>
  <c r="I208" i="6" s="1"/>
  <c r="F218" i="6"/>
  <c r="I218" i="6" s="1"/>
  <c r="A233" i="6"/>
  <c r="F217" i="6"/>
  <c r="I217" i="6" s="1"/>
  <c r="F192" i="6"/>
  <c r="I192" i="6" s="1"/>
  <c r="F223" i="6"/>
  <c r="I223" i="6" s="1"/>
  <c r="A238" i="6"/>
  <c r="F200" i="6"/>
  <c r="I205" i="6"/>
  <c r="A239" i="6"/>
  <c r="I181" i="6"/>
  <c r="F209" i="6"/>
  <c r="I209" i="6" s="1"/>
  <c r="F181" i="6"/>
  <c r="F221" i="6"/>
  <c r="I221" i="6" s="1"/>
  <c r="A236" i="6"/>
  <c r="A230" i="6"/>
  <c r="A247" i="6"/>
  <c r="A219" i="6"/>
  <c r="A222" i="6"/>
  <c r="F207" i="6"/>
  <c r="I207" i="6" s="1"/>
  <c r="I186" i="6"/>
  <c r="I206" i="6"/>
  <c r="I185" i="6"/>
  <c r="I203" i="6"/>
  <c r="A235" i="6"/>
  <c r="A216" i="6"/>
  <c r="F201" i="6"/>
  <c r="I201" i="6" s="1"/>
  <c r="A225" i="6"/>
  <c r="A251" i="6" l="1"/>
  <c r="F247" i="6"/>
  <c r="I247" i="6" s="1"/>
  <c r="A262" i="6"/>
  <c r="F232" i="6"/>
  <c r="I232" i="6" s="1"/>
  <c r="F233" i="6"/>
  <c r="I233" i="6" s="1"/>
  <c r="A248" i="6"/>
  <c r="I200" i="6"/>
  <c r="A234" i="6"/>
  <c r="A245" i="6"/>
  <c r="A231" i="6"/>
  <c r="F204" i="6"/>
  <c r="I204" i="6" s="1"/>
  <c r="F215" i="6"/>
  <c r="F220" i="6"/>
  <c r="I220" i="6" s="1"/>
  <c r="I196" i="6"/>
  <c r="F196" i="6"/>
  <c r="A240" i="6"/>
  <c r="A254" i="6"/>
  <c r="A237" i="6"/>
  <c r="A250" i="6"/>
  <c r="F210" i="6"/>
  <c r="I210" i="6" s="1"/>
  <c r="F224" i="6"/>
  <c r="I224" i="6" s="1"/>
  <c r="A253" i="6"/>
  <c r="F239" i="6" l="1"/>
  <c r="I239" i="6" s="1"/>
  <c r="A246" i="6"/>
  <c r="F231" i="6"/>
  <c r="I231" i="6" s="1"/>
  <c r="F211" i="6"/>
  <c r="F230" i="6"/>
  <c r="I211" i="6"/>
  <c r="F235" i="6"/>
  <c r="I235" i="6" s="1"/>
  <c r="F253" i="6"/>
  <c r="I253" i="6" s="1"/>
  <c r="A268" i="6"/>
  <c r="F222" i="6"/>
  <c r="I222" i="6" s="1"/>
  <c r="I215" i="6"/>
  <c r="A263" i="6"/>
  <c r="F248" i="6"/>
  <c r="I248" i="6" s="1"/>
  <c r="A265" i="6"/>
  <c r="A249" i="6"/>
  <c r="F238" i="6"/>
  <c r="I238" i="6" s="1"/>
  <c r="F225" i="6"/>
  <c r="I225" i="6" s="1"/>
  <c r="A266" i="6"/>
  <c r="F251" i="6"/>
  <c r="I251" i="6" s="1"/>
  <c r="F216" i="6"/>
  <c r="I216" i="6" s="1"/>
  <c r="F236" i="6"/>
  <c r="I236" i="6" s="1"/>
  <c r="F219" i="6"/>
  <c r="I219" i="6" s="1"/>
  <c r="A260" i="6"/>
  <c r="A252" i="6"/>
  <c r="F254" i="6"/>
  <c r="A269" i="6"/>
  <c r="A255" i="6"/>
  <c r="F262" i="6" l="1"/>
  <c r="F240" i="6"/>
  <c r="I240" i="6" s="1"/>
  <c r="F237" i="6"/>
  <c r="I237" i="6" s="1"/>
  <c r="A270" i="6"/>
  <c r="F252" i="6"/>
  <c r="I252" i="6" s="1"/>
  <c r="A267" i="6"/>
  <c r="F249" i="6"/>
  <c r="A264" i="6"/>
  <c r="I254" i="6"/>
  <c r="I230" i="6"/>
  <c r="I241" i="6" s="1"/>
  <c r="F245" i="6"/>
  <c r="I226" i="6"/>
  <c r="F246" i="6"/>
  <c r="A261" i="6"/>
  <c r="F234" i="6"/>
  <c r="I234" i="6" s="1"/>
  <c r="F250" i="6"/>
  <c r="I250" i="6" s="1"/>
  <c r="F226" i="6"/>
  <c r="F241" i="6" l="1"/>
  <c r="F268" i="6"/>
  <c r="I246" i="6"/>
  <c r="I249" i="6"/>
  <c r="F260" i="6"/>
  <c r="F269" i="6"/>
  <c r="F265" i="6"/>
  <c r="F255" i="6"/>
  <c r="I255" i="6" s="1"/>
  <c r="F266" i="6"/>
  <c r="F263" i="6"/>
  <c r="F256" i="6"/>
  <c r="I245" i="6"/>
  <c r="F277" i="6"/>
  <c r="I262" i="6"/>
  <c r="I277" i="6" s="1"/>
  <c r="I263" i="6" l="1"/>
  <c r="I278" i="6" s="1"/>
  <c r="F278" i="6"/>
  <c r="F281" i="6"/>
  <c r="I266" i="6"/>
  <c r="I281" i="6" s="1"/>
  <c r="I265" i="6"/>
  <c r="I280" i="6" s="1"/>
  <c r="F280" i="6"/>
  <c r="F283" i="6"/>
  <c r="I268" i="6"/>
  <c r="I283" i="6" s="1"/>
  <c r="I260" i="6"/>
  <c r="F275" i="6"/>
  <c r="F261" i="6"/>
  <c r="I269" i="6"/>
  <c r="I284" i="6" s="1"/>
  <c r="F284" i="6"/>
  <c r="F267" i="6"/>
  <c r="F264" i="6"/>
  <c r="I256" i="6"/>
  <c r="F270" i="6"/>
  <c r="F282" i="6" l="1"/>
  <c r="I267" i="6"/>
  <c r="I282" i="6" s="1"/>
  <c r="I270" i="6"/>
  <c r="I285" i="6" s="1"/>
  <c r="F285" i="6"/>
  <c r="F276" i="6"/>
  <c r="I261" i="6"/>
  <c r="I276" i="6" s="1"/>
  <c r="F279" i="6"/>
  <c r="F286" i="6" s="1"/>
  <c r="I264" i="6"/>
  <c r="I279" i="6" s="1"/>
  <c r="I275" i="6"/>
  <c r="F271" i="6"/>
  <c r="I286" i="6" l="1"/>
  <c r="I271" i="6"/>
  <c r="K57" i="5"/>
  <c r="R57" i="5" s="1"/>
  <c r="A57" i="5"/>
  <c r="O51" i="5"/>
  <c r="V51" i="5" s="1"/>
  <c r="N51" i="5"/>
  <c r="U51" i="5" s="1"/>
  <c r="A51" i="5"/>
  <c r="A45" i="5"/>
  <c r="L42" i="5"/>
  <c r="S42" i="5" s="1"/>
  <c r="O42" i="5"/>
  <c r="V42" i="5" s="1"/>
  <c r="N42" i="5"/>
  <c r="U42" i="5" s="1"/>
  <c r="A42" i="5"/>
  <c r="L39" i="5"/>
  <c r="S39" i="5" s="1"/>
  <c r="K39" i="5"/>
  <c r="R39" i="5" s="1"/>
  <c r="A39" i="5"/>
  <c r="L36" i="5"/>
  <c r="S36" i="5" s="1"/>
  <c r="A36" i="5"/>
  <c r="K30" i="5"/>
  <c r="R30" i="5" s="1"/>
  <c r="L30" i="5"/>
  <c r="S30" i="5" s="1"/>
  <c r="A30" i="5"/>
  <c r="A29" i="5"/>
  <c r="A28" i="5"/>
  <c r="N28" i="5" s="1"/>
  <c r="U28" i="5" s="1"/>
  <c r="V27" i="5"/>
  <c r="U27" i="5"/>
  <c r="S27" i="5"/>
  <c r="I27" i="5"/>
  <c r="O27" i="5"/>
  <c r="N27" i="5"/>
  <c r="L27" i="5"/>
  <c r="A27" i="5"/>
  <c r="F27" i="5" s="1"/>
  <c r="A26" i="5"/>
  <c r="N25" i="5"/>
  <c r="U25" i="5" s="1"/>
  <c r="A25" i="5"/>
  <c r="L25" i="5" s="1"/>
  <c r="S25" i="5" s="1"/>
  <c r="N24" i="5"/>
  <c r="U24" i="5" s="1"/>
  <c r="A24" i="5"/>
  <c r="A23" i="5"/>
  <c r="A22" i="5"/>
  <c r="I21" i="5"/>
  <c r="O21" i="5"/>
  <c r="V21" i="5" s="1"/>
  <c r="N21" i="5"/>
  <c r="U21" i="5" s="1"/>
  <c r="L21" i="5"/>
  <c r="S21" i="5" s="1"/>
  <c r="K21" i="5"/>
  <c r="R21" i="5" s="1"/>
  <c r="A21" i="5"/>
  <c r="F21" i="5" s="1"/>
  <c r="A20" i="5"/>
  <c r="O15" i="5"/>
  <c r="V15" i="5" s="1"/>
  <c r="N15" i="5"/>
  <c r="U15" i="5" s="1"/>
  <c r="L15" i="5"/>
  <c r="S15" i="5" s="1"/>
  <c r="K15" i="5"/>
  <c r="R15" i="5" s="1"/>
  <c r="N14" i="5"/>
  <c r="U14" i="5" s="1"/>
  <c r="L14" i="5"/>
  <c r="S14" i="5" s="1"/>
  <c r="K14" i="5"/>
  <c r="R14" i="5" s="1"/>
  <c r="O14" i="5"/>
  <c r="V14" i="5" s="1"/>
  <c r="R13" i="5"/>
  <c r="L13" i="5"/>
  <c r="S13" i="5" s="1"/>
  <c r="K13" i="5"/>
  <c r="J13" i="5"/>
  <c r="N13" i="5"/>
  <c r="U13" i="5" s="1"/>
  <c r="F13" i="5"/>
  <c r="S12" i="5"/>
  <c r="O12" i="5"/>
  <c r="V12" i="5" s="1"/>
  <c r="N12" i="5"/>
  <c r="U12" i="5" s="1"/>
  <c r="L12" i="5"/>
  <c r="K12" i="5"/>
  <c r="R12" i="5" s="1"/>
  <c r="R11" i="5"/>
  <c r="O11" i="5"/>
  <c r="V11" i="5" s="1"/>
  <c r="N11" i="5"/>
  <c r="U11" i="5" s="1"/>
  <c r="L11" i="5"/>
  <c r="S11" i="5" s="1"/>
  <c r="K11" i="5"/>
  <c r="J11" i="5"/>
  <c r="N10" i="5"/>
  <c r="U10" i="5" s="1"/>
  <c r="L10" i="5"/>
  <c r="S10" i="5" s="1"/>
  <c r="K10" i="5"/>
  <c r="J10" i="5"/>
  <c r="Q10" i="5" s="1"/>
  <c r="I10" i="5"/>
  <c r="O10" i="5"/>
  <c r="V10" i="5" s="1"/>
  <c r="F10" i="5"/>
  <c r="V9" i="5"/>
  <c r="U9" i="5"/>
  <c r="Q9" i="5"/>
  <c r="K9" i="5"/>
  <c r="R9" i="5" s="1"/>
  <c r="J9" i="5"/>
  <c r="O9" i="5"/>
  <c r="N9" i="5"/>
  <c r="F9" i="5"/>
  <c r="I9" i="5" s="1"/>
  <c r="O8" i="5"/>
  <c r="V8" i="5" s="1"/>
  <c r="N8" i="5"/>
  <c r="U8" i="5" s="1"/>
  <c r="L8" i="5"/>
  <c r="S8" i="5" s="1"/>
  <c r="J8" i="5"/>
  <c r="O7" i="5"/>
  <c r="V7" i="5" s="1"/>
  <c r="N7" i="5"/>
  <c r="U7" i="5" s="1"/>
  <c r="K7" i="5"/>
  <c r="F7" i="5"/>
  <c r="I7" i="5" s="1"/>
  <c r="J7" i="5"/>
  <c r="Q7" i="5" s="1"/>
  <c r="O6" i="5"/>
  <c r="V6" i="5" s="1"/>
  <c r="N6" i="5"/>
  <c r="U6" i="5" s="1"/>
  <c r="L6" i="5"/>
  <c r="S6" i="5" s="1"/>
  <c r="K6" i="5"/>
  <c r="R6" i="5" s="1"/>
  <c r="J6" i="5"/>
  <c r="F6" i="5"/>
  <c r="I6" i="5" s="1"/>
  <c r="K5" i="5"/>
  <c r="R5" i="5" s="1"/>
  <c r="J5" i="5"/>
  <c r="Q5" i="5" s="1"/>
  <c r="F5" i="5"/>
  <c r="L5" i="5"/>
  <c r="S5" i="5" s="1"/>
  <c r="J1" i="5"/>
  <c r="K27" i="5" s="1"/>
  <c r="R27" i="5" s="1"/>
  <c r="T5" i="5" l="1"/>
  <c r="M13" i="5"/>
  <c r="M11" i="5"/>
  <c r="P11" i="5" s="1"/>
  <c r="J23" i="5"/>
  <c r="K8" i="5"/>
  <c r="R8" i="5" s="1"/>
  <c r="F14" i="5"/>
  <c r="I14" i="5" s="1"/>
  <c r="J14" i="5"/>
  <c r="J15" i="5"/>
  <c r="F15" i="5"/>
  <c r="I15" i="5" s="1"/>
  <c r="F8" i="5"/>
  <c r="I8" i="5" s="1"/>
  <c r="R10" i="5"/>
  <c r="T10" i="5" s="1"/>
  <c r="W10" i="5" s="1"/>
  <c r="M10" i="5"/>
  <c r="P10" i="5" s="1"/>
  <c r="J12" i="5"/>
  <c r="F12" i="5"/>
  <c r="I12" i="5" s="1"/>
  <c r="J39" i="5"/>
  <c r="F39" i="5"/>
  <c r="O45" i="5"/>
  <c r="V45" i="5" s="1"/>
  <c r="N45" i="5"/>
  <c r="U45" i="5" s="1"/>
  <c r="L45" i="5"/>
  <c r="S45" i="5" s="1"/>
  <c r="K45" i="5"/>
  <c r="R45" i="5" s="1"/>
  <c r="N5" i="5"/>
  <c r="R7" i="5"/>
  <c r="R16" i="5" s="1"/>
  <c r="M7" i="5"/>
  <c r="P7" i="5" s="1"/>
  <c r="P13" i="5"/>
  <c r="A60" i="5"/>
  <c r="Q6" i="5"/>
  <c r="T6" i="5" s="1"/>
  <c r="W6" i="5" s="1"/>
  <c r="M6" i="5"/>
  <c r="P6" i="5" s="1"/>
  <c r="O13" i="5"/>
  <c r="V13" i="5" s="1"/>
  <c r="I13" i="5"/>
  <c r="O5" i="5"/>
  <c r="L7" i="5"/>
  <c r="S7" i="5" s="1"/>
  <c r="F11" i="5"/>
  <c r="I11" i="5" s="1"/>
  <c r="I5" i="5"/>
  <c r="Q13" i="5"/>
  <c r="T13" i="5" s="1"/>
  <c r="W13" i="5" s="1"/>
  <c r="O29" i="5"/>
  <c r="V29" i="5" s="1"/>
  <c r="N29" i="5"/>
  <c r="U29" i="5" s="1"/>
  <c r="L29" i="5"/>
  <c r="S29" i="5" s="1"/>
  <c r="K29" i="5"/>
  <c r="R29" i="5" s="1"/>
  <c r="A44" i="5"/>
  <c r="A72" i="5"/>
  <c r="O57" i="5"/>
  <c r="V57" i="5" s="1"/>
  <c r="N57" i="5"/>
  <c r="U57" i="5" s="1"/>
  <c r="L57" i="5"/>
  <c r="S57" i="5" s="1"/>
  <c r="L9" i="5"/>
  <c r="S9" i="5" s="1"/>
  <c r="T9" i="5" s="1"/>
  <c r="W9" i="5" s="1"/>
  <c r="Q11" i="5"/>
  <c r="T11" i="5" s="1"/>
  <c r="W11" i="5" s="1"/>
  <c r="J21" i="5"/>
  <c r="O25" i="5"/>
  <c r="V25" i="5" s="1"/>
  <c r="J27" i="5"/>
  <c r="A40" i="5"/>
  <c r="O39" i="5"/>
  <c r="V39" i="5" s="1"/>
  <c r="A54" i="5"/>
  <c r="A35" i="5"/>
  <c r="A41" i="5"/>
  <c r="N26" i="5"/>
  <c r="U26" i="5" s="1"/>
  <c r="L26" i="5"/>
  <c r="S26" i="5" s="1"/>
  <c r="K26" i="5"/>
  <c r="R26" i="5" s="1"/>
  <c r="N39" i="5"/>
  <c r="U39" i="5" s="1"/>
  <c r="N23" i="5"/>
  <c r="U23" i="5" s="1"/>
  <c r="A38" i="5"/>
  <c r="L28" i="5"/>
  <c r="S28" i="5" s="1"/>
  <c r="K28" i="5"/>
  <c r="R28" i="5" s="1"/>
  <c r="M5" i="5"/>
  <c r="L22" i="5"/>
  <c r="S22" i="5" s="1"/>
  <c r="K22" i="5"/>
  <c r="R22" i="5" s="1"/>
  <c r="O22" i="5"/>
  <c r="V22" i="5" s="1"/>
  <c r="N22" i="5"/>
  <c r="U22" i="5" s="1"/>
  <c r="A37" i="5"/>
  <c r="K23" i="5"/>
  <c r="R23" i="5" s="1"/>
  <c r="O24" i="5"/>
  <c r="V24" i="5" s="1"/>
  <c r="L24" i="5"/>
  <c r="S24" i="5" s="1"/>
  <c r="K24" i="5"/>
  <c r="R24" i="5" s="1"/>
  <c r="K25" i="5"/>
  <c r="R25" i="5" s="1"/>
  <c r="O28" i="5"/>
  <c r="V28" i="5" s="1"/>
  <c r="A43" i="5"/>
  <c r="L23" i="5"/>
  <c r="S23" i="5" s="1"/>
  <c r="O26" i="5"/>
  <c r="V26" i="5" s="1"/>
  <c r="A66" i="5"/>
  <c r="L51" i="5"/>
  <c r="S51" i="5" s="1"/>
  <c r="K51" i="5"/>
  <c r="R51" i="5" s="1"/>
  <c r="Q8" i="5"/>
  <c r="O23" i="5"/>
  <c r="V23" i="5" s="1"/>
  <c r="N36" i="5"/>
  <c r="U36" i="5" s="1"/>
  <c r="O30" i="5"/>
  <c r="V30" i="5" s="1"/>
  <c r="N30" i="5"/>
  <c r="U30" i="5" s="1"/>
  <c r="O36" i="5"/>
  <c r="V36" i="5" s="1"/>
  <c r="K36" i="5"/>
  <c r="R36" i="5" s="1"/>
  <c r="K42" i="5"/>
  <c r="R42" i="5" s="1"/>
  <c r="O20" i="5" l="1"/>
  <c r="N37" i="5"/>
  <c r="U37" i="5" s="1"/>
  <c r="L37" i="5"/>
  <c r="S37" i="5" s="1"/>
  <c r="K37" i="5"/>
  <c r="R37" i="5" s="1"/>
  <c r="O37" i="5"/>
  <c r="V37" i="5" s="1"/>
  <c r="A52" i="5"/>
  <c r="A50" i="5"/>
  <c r="I16" i="5"/>
  <c r="M12" i="5"/>
  <c r="P12" i="5" s="1"/>
  <c r="Q12" i="5"/>
  <c r="F24" i="5"/>
  <c r="I24" i="5" s="1"/>
  <c r="J24" i="5"/>
  <c r="K16" i="5"/>
  <c r="O41" i="5"/>
  <c r="V41" i="5" s="1"/>
  <c r="N41" i="5"/>
  <c r="U41" i="5" s="1"/>
  <c r="L41" i="5"/>
  <c r="S41" i="5" s="1"/>
  <c r="A56" i="5"/>
  <c r="K41" i="5"/>
  <c r="R41" i="5" s="1"/>
  <c r="M21" i="5"/>
  <c r="P21" i="5" s="1"/>
  <c r="Q21" i="5"/>
  <c r="T21" i="5" s="1"/>
  <c r="W21" i="5" s="1"/>
  <c r="T7" i="5"/>
  <c r="W7" i="5" s="1"/>
  <c r="F51" i="5"/>
  <c r="I51" i="5" s="1"/>
  <c r="J51" i="5"/>
  <c r="P5" i="5"/>
  <c r="J25" i="5"/>
  <c r="F25" i="5"/>
  <c r="I25" i="5" s="1"/>
  <c r="F42" i="5"/>
  <c r="I42" i="5" s="1"/>
  <c r="J42" i="5"/>
  <c r="J16" i="5"/>
  <c r="K20" i="5"/>
  <c r="M15" i="5"/>
  <c r="P15" i="5" s="1"/>
  <c r="Q15" i="5"/>
  <c r="T15" i="5" s="1"/>
  <c r="W15" i="5" s="1"/>
  <c r="J36" i="5"/>
  <c r="F36" i="5"/>
  <c r="I36" i="5" s="1"/>
  <c r="F28" i="5"/>
  <c r="I28" i="5" s="1"/>
  <c r="J28" i="5"/>
  <c r="M8" i="5"/>
  <c r="P8" i="5" s="1"/>
  <c r="I39" i="5"/>
  <c r="Q14" i="5"/>
  <c r="T14" i="5" s="1"/>
  <c r="W14" i="5" s="1"/>
  <c r="M14" i="5"/>
  <c r="P14" i="5" s="1"/>
  <c r="J30" i="5"/>
  <c r="F30" i="5"/>
  <c r="I30" i="5" s="1"/>
  <c r="A81" i="5"/>
  <c r="N66" i="5"/>
  <c r="U66" i="5" s="1"/>
  <c r="L66" i="5"/>
  <c r="S66" i="5" s="1"/>
  <c r="K66" i="5"/>
  <c r="R66" i="5" s="1"/>
  <c r="O66" i="5"/>
  <c r="V66" i="5" s="1"/>
  <c r="N20" i="5"/>
  <c r="L16" i="5"/>
  <c r="A75" i="5"/>
  <c r="O60" i="5"/>
  <c r="V60" i="5" s="1"/>
  <c r="N60" i="5"/>
  <c r="U60" i="5" s="1"/>
  <c r="L60" i="5"/>
  <c r="S60" i="5" s="1"/>
  <c r="K60" i="5"/>
  <c r="R60" i="5" s="1"/>
  <c r="M39" i="5"/>
  <c r="P39" i="5" s="1"/>
  <c r="Q39" i="5"/>
  <c r="T39" i="5" s="1"/>
  <c r="W39" i="5" s="1"/>
  <c r="F22" i="5"/>
  <c r="I22" i="5" s="1"/>
  <c r="J22" i="5"/>
  <c r="J57" i="5"/>
  <c r="F57" i="5"/>
  <c r="I57" i="5" s="1"/>
  <c r="F16" i="5"/>
  <c r="S16" i="5"/>
  <c r="M23" i="5"/>
  <c r="P23" i="5" s="1"/>
  <c r="Q23" i="5"/>
  <c r="T23" i="5" s="1"/>
  <c r="W23" i="5" s="1"/>
  <c r="A58" i="5"/>
  <c r="N43" i="5"/>
  <c r="U43" i="5" s="1"/>
  <c r="L43" i="5"/>
  <c r="S43" i="5" s="1"/>
  <c r="K43" i="5"/>
  <c r="R43" i="5" s="1"/>
  <c r="O43" i="5"/>
  <c r="V43" i="5" s="1"/>
  <c r="A55" i="5"/>
  <c r="O40" i="5"/>
  <c r="V40" i="5" s="1"/>
  <c r="N40" i="5"/>
  <c r="U40" i="5" s="1"/>
  <c r="K40" i="5"/>
  <c r="R40" i="5" s="1"/>
  <c r="L40" i="5"/>
  <c r="S40" i="5" s="1"/>
  <c r="A87" i="5"/>
  <c r="O72" i="5"/>
  <c r="V72" i="5" s="1"/>
  <c r="N72" i="5"/>
  <c r="U72" i="5" s="1"/>
  <c r="L72" i="5"/>
  <c r="S72" i="5" s="1"/>
  <c r="K72" i="5"/>
  <c r="R72" i="5" s="1"/>
  <c r="N16" i="5"/>
  <c r="U5" i="5"/>
  <c r="F20" i="5"/>
  <c r="J20" i="5"/>
  <c r="K54" i="5"/>
  <c r="R54" i="5" s="1"/>
  <c r="A69" i="5"/>
  <c r="O54" i="5"/>
  <c r="V54" i="5" s="1"/>
  <c r="L54" i="5"/>
  <c r="S54" i="5" s="1"/>
  <c r="N54" i="5"/>
  <c r="U54" i="5" s="1"/>
  <c r="F23" i="5"/>
  <c r="I23" i="5" s="1"/>
  <c r="M9" i="5"/>
  <c r="P9" i="5" s="1"/>
  <c r="F26" i="5"/>
  <c r="I26" i="5" s="1"/>
  <c r="J26" i="5"/>
  <c r="M27" i="5"/>
  <c r="P27" i="5" s="1"/>
  <c r="Q27" i="5"/>
  <c r="T27" i="5" s="1"/>
  <c r="W27" i="5" s="1"/>
  <c r="O44" i="5"/>
  <c r="V44" i="5" s="1"/>
  <c r="N44" i="5"/>
  <c r="U44" i="5" s="1"/>
  <c r="A59" i="5"/>
  <c r="L44" i="5"/>
  <c r="S44" i="5" s="1"/>
  <c r="K44" i="5"/>
  <c r="R44" i="5" s="1"/>
  <c r="J45" i="5"/>
  <c r="F45" i="5"/>
  <c r="I45" i="5" s="1"/>
  <c r="O38" i="5"/>
  <c r="V38" i="5" s="1"/>
  <c r="N38" i="5"/>
  <c r="U38" i="5" s="1"/>
  <c r="K38" i="5"/>
  <c r="R38" i="5" s="1"/>
  <c r="L38" i="5"/>
  <c r="S38" i="5" s="1"/>
  <c r="A53" i="5"/>
  <c r="T8" i="5"/>
  <c r="W8" i="5" s="1"/>
  <c r="L20" i="5"/>
  <c r="F29" i="5"/>
  <c r="I29" i="5" s="1"/>
  <c r="J29" i="5"/>
  <c r="O16" i="5"/>
  <c r="V5" i="5"/>
  <c r="V16" i="5" s="1"/>
  <c r="F60" i="5" l="1"/>
  <c r="I60" i="5" s="1"/>
  <c r="J60" i="5"/>
  <c r="F66" i="5"/>
  <c r="I66" i="5" s="1"/>
  <c r="J66" i="5"/>
  <c r="Q29" i="5"/>
  <c r="T29" i="5" s="1"/>
  <c r="W29" i="5" s="1"/>
  <c r="M29" i="5"/>
  <c r="P29" i="5" s="1"/>
  <c r="O55" i="5"/>
  <c r="V55" i="5" s="1"/>
  <c r="A70" i="5"/>
  <c r="K55" i="5"/>
  <c r="R55" i="5" s="1"/>
  <c r="N55" i="5"/>
  <c r="U55" i="5" s="1"/>
  <c r="L55" i="5"/>
  <c r="S55" i="5" s="1"/>
  <c r="M57" i="5"/>
  <c r="P57" i="5" s="1"/>
  <c r="Q57" i="5"/>
  <c r="T57" i="5" s="1"/>
  <c r="W57" i="5" s="1"/>
  <c r="U20" i="5"/>
  <c r="U31" i="5" s="1"/>
  <c r="N31" i="5"/>
  <c r="K35" i="5"/>
  <c r="M45" i="5"/>
  <c r="P45" i="5" s="1"/>
  <c r="Q45" i="5"/>
  <c r="T45" i="5" s="1"/>
  <c r="W45" i="5" s="1"/>
  <c r="F43" i="5"/>
  <c r="I43" i="5" s="1"/>
  <c r="J43" i="5"/>
  <c r="Q22" i="5"/>
  <c r="T22" i="5" s="1"/>
  <c r="W22" i="5" s="1"/>
  <c r="M22" i="5"/>
  <c r="P22" i="5" s="1"/>
  <c r="L35" i="5"/>
  <c r="M16" i="5"/>
  <c r="F41" i="5"/>
  <c r="I41" i="5" s="1"/>
  <c r="J41" i="5"/>
  <c r="J35" i="5"/>
  <c r="F35" i="5"/>
  <c r="P16" i="5"/>
  <c r="O52" i="5"/>
  <c r="V52" i="5" s="1"/>
  <c r="N52" i="5"/>
  <c r="U52" i="5" s="1"/>
  <c r="L52" i="5"/>
  <c r="S52" i="5" s="1"/>
  <c r="A67" i="5"/>
  <c r="K52" i="5"/>
  <c r="R52" i="5" s="1"/>
  <c r="Q28" i="5"/>
  <c r="T28" i="5" s="1"/>
  <c r="W28" i="5" s="1"/>
  <c r="M28" i="5"/>
  <c r="P28" i="5" s="1"/>
  <c r="M25" i="5"/>
  <c r="P25" i="5" s="1"/>
  <c r="Q25" i="5"/>
  <c r="T25" i="5" s="1"/>
  <c r="W25" i="5" s="1"/>
  <c r="A65" i="5"/>
  <c r="L31" i="5"/>
  <c r="S20" i="5"/>
  <c r="S31" i="5" s="1"/>
  <c r="F37" i="5"/>
  <c r="I37" i="5" s="1"/>
  <c r="J37" i="5"/>
  <c r="J54" i="5"/>
  <c r="F54" i="5"/>
  <c r="I54" i="5" s="1"/>
  <c r="O58" i="5"/>
  <c r="V58" i="5" s="1"/>
  <c r="A73" i="5"/>
  <c r="N58" i="5"/>
  <c r="U58" i="5" s="1"/>
  <c r="L58" i="5"/>
  <c r="S58" i="5" s="1"/>
  <c r="K58" i="5"/>
  <c r="R58" i="5" s="1"/>
  <c r="J40" i="5"/>
  <c r="F40" i="5"/>
  <c r="I40" i="5" s="1"/>
  <c r="K81" i="5"/>
  <c r="R81" i="5" s="1"/>
  <c r="L81" i="5"/>
  <c r="S81" i="5" s="1"/>
  <c r="A96" i="5"/>
  <c r="O81" i="5"/>
  <c r="V81" i="5" s="1"/>
  <c r="N81" i="5"/>
  <c r="U81" i="5" s="1"/>
  <c r="T12" i="5"/>
  <c r="W12" i="5" s="1"/>
  <c r="Q16" i="5"/>
  <c r="F44" i="5"/>
  <c r="I44" i="5" s="1"/>
  <c r="J44" i="5"/>
  <c r="M20" i="5"/>
  <c r="J31" i="5"/>
  <c r="Q20" i="5"/>
  <c r="Q30" i="5"/>
  <c r="T30" i="5" s="1"/>
  <c r="W30" i="5" s="1"/>
  <c r="M30" i="5"/>
  <c r="P30" i="5" s="1"/>
  <c r="K31" i="5"/>
  <c r="R20" i="5"/>
  <c r="R31" i="5" s="1"/>
  <c r="F38" i="5"/>
  <c r="I38" i="5" s="1"/>
  <c r="J38" i="5"/>
  <c r="K59" i="5"/>
  <c r="R59" i="5" s="1"/>
  <c r="N59" i="5"/>
  <c r="U59" i="5" s="1"/>
  <c r="L59" i="5"/>
  <c r="S59" i="5" s="1"/>
  <c r="O59" i="5"/>
  <c r="V59" i="5" s="1"/>
  <c r="A74" i="5"/>
  <c r="O69" i="5"/>
  <c r="V69" i="5" s="1"/>
  <c r="N69" i="5"/>
  <c r="U69" i="5" s="1"/>
  <c r="A84" i="5"/>
  <c r="L69" i="5"/>
  <c r="S69" i="5" s="1"/>
  <c r="K69" i="5"/>
  <c r="R69" i="5" s="1"/>
  <c r="K87" i="5"/>
  <c r="R87" i="5" s="1"/>
  <c r="A102" i="5"/>
  <c r="O87" i="5"/>
  <c r="V87" i="5" s="1"/>
  <c r="N87" i="5"/>
  <c r="U87" i="5" s="1"/>
  <c r="L87" i="5"/>
  <c r="S87" i="5" s="1"/>
  <c r="F72" i="5"/>
  <c r="I72" i="5" s="1"/>
  <c r="J72" i="5"/>
  <c r="I20" i="5"/>
  <c r="I31" i="5" s="1"/>
  <c r="F31" i="5"/>
  <c r="M26" i="5"/>
  <c r="P26" i="5" s="1"/>
  <c r="Q26" i="5"/>
  <c r="T26" i="5" s="1"/>
  <c r="W26" i="5" s="1"/>
  <c r="O75" i="5"/>
  <c r="V75" i="5" s="1"/>
  <c r="N75" i="5"/>
  <c r="U75" i="5" s="1"/>
  <c r="L75" i="5"/>
  <c r="S75" i="5" s="1"/>
  <c r="K75" i="5"/>
  <c r="R75" i="5" s="1"/>
  <c r="A90" i="5"/>
  <c r="O35" i="5"/>
  <c r="Q36" i="5"/>
  <c r="T36" i="5" s="1"/>
  <c r="W36" i="5" s="1"/>
  <c r="M36" i="5"/>
  <c r="P36" i="5" s="1"/>
  <c r="Q51" i="5"/>
  <c r="T51" i="5" s="1"/>
  <c r="W51" i="5" s="1"/>
  <c r="M51" i="5"/>
  <c r="P51" i="5" s="1"/>
  <c r="Q24" i="5"/>
  <c r="T24" i="5" s="1"/>
  <c r="W24" i="5" s="1"/>
  <c r="M24" i="5"/>
  <c r="P24" i="5" s="1"/>
  <c r="O53" i="5"/>
  <c r="V53" i="5" s="1"/>
  <c r="N53" i="5"/>
  <c r="U53" i="5" s="1"/>
  <c r="L53" i="5"/>
  <c r="S53" i="5" s="1"/>
  <c r="K53" i="5"/>
  <c r="R53" i="5" s="1"/>
  <c r="A68" i="5"/>
  <c r="U16" i="5"/>
  <c r="W5" i="5"/>
  <c r="Q42" i="5"/>
  <c r="T42" i="5" s="1"/>
  <c r="W42" i="5" s="1"/>
  <c r="M42" i="5"/>
  <c r="P42" i="5" s="1"/>
  <c r="N56" i="5"/>
  <c r="U56" i="5" s="1"/>
  <c r="L56" i="5"/>
  <c r="S56" i="5" s="1"/>
  <c r="K56" i="5"/>
  <c r="R56" i="5" s="1"/>
  <c r="A71" i="5"/>
  <c r="O56" i="5"/>
  <c r="V56" i="5" s="1"/>
  <c r="N35" i="5"/>
  <c r="V20" i="5"/>
  <c r="V31" i="5" s="1"/>
  <c r="O31" i="5"/>
  <c r="T16" i="5" l="1"/>
  <c r="O84" i="5"/>
  <c r="V84" i="5" s="1"/>
  <c r="N84" i="5"/>
  <c r="U84" i="5" s="1"/>
  <c r="L84" i="5"/>
  <c r="S84" i="5" s="1"/>
  <c r="K84" i="5"/>
  <c r="R84" i="5" s="1"/>
  <c r="A99" i="5"/>
  <c r="L96" i="5"/>
  <c r="S96" i="5" s="1"/>
  <c r="K96" i="5"/>
  <c r="R96" i="5" s="1"/>
  <c r="N96" i="5"/>
  <c r="U96" i="5" s="1"/>
  <c r="O96" i="5"/>
  <c r="V96" i="5" s="1"/>
  <c r="A111" i="5"/>
  <c r="N50" i="5"/>
  <c r="L50" i="5"/>
  <c r="J87" i="5"/>
  <c r="F87" i="5"/>
  <c r="I87" i="5" s="1"/>
  <c r="J69" i="5"/>
  <c r="F69" i="5"/>
  <c r="I69" i="5" s="1"/>
  <c r="Q38" i="5"/>
  <c r="T38" i="5" s="1"/>
  <c r="W38" i="5" s="1"/>
  <c r="M38" i="5"/>
  <c r="P38" i="5" s="1"/>
  <c r="L73" i="5"/>
  <c r="S73" i="5" s="1"/>
  <c r="K73" i="5"/>
  <c r="R73" i="5" s="1"/>
  <c r="O73" i="5"/>
  <c r="V73" i="5" s="1"/>
  <c r="N73" i="5"/>
  <c r="U73" i="5" s="1"/>
  <c r="A88" i="5"/>
  <c r="A80" i="5"/>
  <c r="Q43" i="5"/>
  <c r="T43" i="5" s="1"/>
  <c r="W43" i="5" s="1"/>
  <c r="M43" i="5"/>
  <c r="P43" i="5" s="1"/>
  <c r="W16" i="5"/>
  <c r="F50" i="5"/>
  <c r="J50" i="5"/>
  <c r="K70" i="5"/>
  <c r="R70" i="5" s="1"/>
  <c r="O70" i="5"/>
  <c r="V70" i="5" s="1"/>
  <c r="N70" i="5"/>
  <c r="U70" i="5" s="1"/>
  <c r="L70" i="5"/>
  <c r="S70" i="5" s="1"/>
  <c r="A85" i="5"/>
  <c r="J58" i="5"/>
  <c r="F58" i="5"/>
  <c r="I58" i="5" s="1"/>
  <c r="K50" i="5"/>
  <c r="F46" i="5"/>
  <c r="I35" i="5"/>
  <c r="I46" i="5" s="1"/>
  <c r="F55" i="5"/>
  <c r="I55" i="5" s="1"/>
  <c r="J55" i="5"/>
  <c r="M35" i="5"/>
  <c r="Q35" i="5"/>
  <c r="J46" i="5"/>
  <c r="M41" i="5"/>
  <c r="P41" i="5" s="1"/>
  <c r="Q41" i="5"/>
  <c r="T41" i="5" s="1"/>
  <c r="W41" i="5" s="1"/>
  <c r="N46" i="5"/>
  <c r="U35" i="5"/>
  <c r="U46" i="5" s="1"/>
  <c r="Q54" i="5"/>
  <c r="T54" i="5" s="1"/>
  <c r="W54" i="5" s="1"/>
  <c r="M54" i="5"/>
  <c r="P54" i="5" s="1"/>
  <c r="K46" i="5"/>
  <c r="R35" i="5"/>
  <c r="R46" i="5" s="1"/>
  <c r="L68" i="5"/>
  <c r="S68" i="5" s="1"/>
  <c r="N68" i="5"/>
  <c r="U68" i="5" s="1"/>
  <c r="A83" i="5"/>
  <c r="K68" i="5"/>
  <c r="R68" i="5" s="1"/>
  <c r="O68" i="5"/>
  <c r="V68" i="5" s="1"/>
  <c r="O46" i="5"/>
  <c r="V35" i="5"/>
  <c r="V46" i="5" s="1"/>
  <c r="N74" i="5"/>
  <c r="U74" i="5" s="1"/>
  <c r="L74" i="5"/>
  <c r="S74" i="5" s="1"/>
  <c r="A89" i="5"/>
  <c r="O74" i="5"/>
  <c r="V74" i="5" s="1"/>
  <c r="K74" i="5"/>
  <c r="R74" i="5" s="1"/>
  <c r="Q31" i="5"/>
  <c r="T20" i="5"/>
  <c r="F52" i="5"/>
  <c r="I52" i="5" s="1"/>
  <c r="J52" i="5"/>
  <c r="J53" i="5"/>
  <c r="F53" i="5"/>
  <c r="I53" i="5" s="1"/>
  <c r="M72" i="5"/>
  <c r="P72" i="5" s="1"/>
  <c r="Q72" i="5"/>
  <c r="T72" i="5" s="1"/>
  <c r="W72" i="5" s="1"/>
  <c r="O90" i="5"/>
  <c r="V90" i="5" s="1"/>
  <c r="K90" i="5"/>
  <c r="R90" i="5" s="1"/>
  <c r="L90" i="5"/>
  <c r="S90" i="5" s="1"/>
  <c r="N90" i="5"/>
  <c r="U90" i="5" s="1"/>
  <c r="A105" i="5"/>
  <c r="J56" i="5"/>
  <c r="F56" i="5"/>
  <c r="I56" i="5" s="1"/>
  <c r="F59" i="5"/>
  <c r="I59" i="5" s="1"/>
  <c r="J59" i="5"/>
  <c r="M31" i="5"/>
  <c r="P20" i="5"/>
  <c r="P31" i="5" s="1"/>
  <c r="M40" i="5"/>
  <c r="P40" i="5" s="1"/>
  <c r="Q40" i="5"/>
  <c r="T40" i="5" s="1"/>
  <c r="W40" i="5" s="1"/>
  <c r="Q60" i="5"/>
  <c r="T60" i="5" s="1"/>
  <c r="W60" i="5" s="1"/>
  <c r="M60" i="5"/>
  <c r="P60" i="5" s="1"/>
  <c r="F81" i="5"/>
  <c r="I81" i="5" s="1"/>
  <c r="J81" i="5"/>
  <c r="Q37" i="5"/>
  <c r="T37" i="5" s="1"/>
  <c r="W37" i="5" s="1"/>
  <c r="M37" i="5"/>
  <c r="P37" i="5" s="1"/>
  <c r="A86" i="5"/>
  <c r="O71" i="5"/>
  <c r="V71" i="5" s="1"/>
  <c r="N71" i="5"/>
  <c r="U71" i="5" s="1"/>
  <c r="L71" i="5"/>
  <c r="S71" i="5" s="1"/>
  <c r="K71" i="5"/>
  <c r="R71" i="5" s="1"/>
  <c r="M66" i="5"/>
  <c r="P66" i="5" s="1"/>
  <c r="Q66" i="5"/>
  <c r="T66" i="5" s="1"/>
  <c r="W66" i="5" s="1"/>
  <c r="J75" i="5"/>
  <c r="F75" i="5"/>
  <c r="I75" i="5" s="1"/>
  <c r="N102" i="5"/>
  <c r="U102" i="5" s="1"/>
  <c r="L102" i="5"/>
  <c r="S102" i="5" s="1"/>
  <c r="K102" i="5"/>
  <c r="R102" i="5" s="1"/>
  <c r="A117" i="5"/>
  <c r="O102" i="5"/>
  <c r="V102" i="5" s="1"/>
  <c r="M44" i="5"/>
  <c r="P44" i="5" s="1"/>
  <c r="Q44" i="5"/>
  <c r="T44" i="5" s="1"/>
  <c r="W44" i="5" s="1"/>
  <c r="O50" i="5"/>
  <c r="K67" i="5"/>
  <c r="R67" i="5" s="1"/>
  <c r="O67" i="5"/>
  <c r="V67" i="5" s="1"/>
  <c r="N67" i="5"/>
  <c r="U67" i="5" s="1"/>
  <c r="L67" i="5"/>
  <c r="S67" i="5" s="1"/>
  <c r="A82" i="5"/>
  <c r="L46" i="5"/>
  <c r="S35" i="5"/>
  <c r="S46" i="5" s="1"/>
  <c r="Q52" i="5" l="1"/>
  <c r="T52" i="5" s="1"/>
  <c r="W52" i="5" s="1"/>
  <c r="M52" i="5"/>
  <c r="P52" i="5" s="1"/>
  <c r="M58" i="5"/>
  <c r="P58" i="5" s="1"/>
  <c r="Q58" i="5"/>
  <c r="T58" i="5" s="1"/>
  <c r="W58" i="5" s="1"/>
  <c r="Q56" i="5"/>
  <c r="T56" i="5" s="1"/>
  <c r="W56" i="5" s="1"/>
  <c r="M56" i="5"/>
  <c r="P56" i="5" s="1"/>
  <c r="F68" i="5"/>
  <c r="I68" i="5" s="1"/>
  <c r="J68" i="5"/>
  <c r="O85" i="5"/>
  <c r="V85" i="5" s="1"/>
  <c r="N85" i="5"/>
  <c r="U85" i="5" s="1"/>
  <c r="L85" i="5"/>
  <c r="S85" i="5" s="1"/>
  <c r="K85" i="5"/>
  <c r="R85" i="5" s="1"/>
  <c r="A100" i="5"/>
  <c r="F65" i="5"/>
  <c r="J65" i="5"/>
  <c r="F67" i="5"/>
  <c r="I67" i="5" s="1"/>
  <c r="J67" i="5"/>
  <c r="Q81" i="5"/>
  <c r="T81" i="5" s="1"/>
  <c r="W81" i="5" s="1"/>
  <c r="M81" i="5"/>
  <c r="P81" i="5" s="1"/>
  <c r="A120" i="5"/>
  <c r="L105" i="5"/>
  <c r="S105" i="5" s="1"/>
  <c r="O105" i="5"/>
  <c r="V105" i="5" s="1"/>
  <c r="N105" i="5"/>
  <c r="U105" i="5" s="1"/>
  <c r="K105" i="5"/>
  <c r="R105" i="5" s="1"/>
  <c r="W20" i="5"/>
  <c r="W31" i="5" s="1"/>
  <c r="T31" i="5"/>
  <c r="K65" i="5"/>
  <c r="J96" i="5"/>
  <c r="F96" i="5"/>
  <c r="I96" i="5" s="1"/>
  <c r="O83" i="5"/>
  <c r="V83" i="5" s="1"/>
  <c r="N83" i="5"/>
  <c r="U83" i="5" s="1"/>
  <c r="A98" i="5"/>
  <c r="L83" i="5"/>
  <c r="S83" i="5" s="1"/>
  <c r="K83" i="5"/>
  <c r="R83" i="5" s="1"/>
  <c r="Q46" i="5"/>
  <c r="T35" i="5"/>
  <c r="F74" i="5"/>
  <c r="I74" i="5" s="1"/>
  <c r="J74" i="5"/>
  <c r="N65" i="5"/>
  <c r="Q69" i="5"/>
  <c r="T69" i="5" s="1"/>
  <c r="W69" i="5" s="1"/>
  <c r="M69" i="5"/>
  <c r="P69" i="5" s="1"/>
  <c r="O61" i="5"/>
  <c r="V50" i="5"/>
  <c r="V61" i="5" s="1"/>
  <c r="M55" i="5"/>
  <c r="P55" i="5" s="1"/>
  <c r="Q55" i="5"/>
  <c r="T55" i="5" s="1"/>
  <c r="W55" i="5" s="1"/>
  <c r="J70" i="5"/>
  <c r="F70" i="5"/>
  <c r="I70" i="5" s="1"/>
  <c r="O89" i="5"/>
  <c r="V89" i="5" s="1"/>
  <c r="N89" i="5"/>
  <c r="U89" i="5" s="1"/>
  <c r="K89" i="5"/>
  <c r="R89" i="5" s="1"/>
  <c r="A104" i="5"/>
  <c r="L89" i="5"/>
  <c r="S89" i="5" s="1"/>
  <c r="J61" i="5"/>
  <c r="M50" i="5"/>
  <c r="Q50" i="5"/>
  <c r="L88" i="5"/>
  <c r="S88" i="5" s="1"/>
  <c r="K88" i="5"/>
  <c r="R88" i="5" s="1"/>
  <c r="A103" i="5"/>
  <c r="O88" i="5"/>
  <c r="V88" i="5" s="1"/>
  <c r="N88" i="5"/>
  <c r="U88" i="5" s="1"/>
  <c r="S50" i="5"/>
  <c r="S61" i="5" s="1"/>
  <c r="L61" i="5"/>
  <c r="O65" i="5"/>
  <c r="A114" i="5"/>
  <c r="O99" i="5"/>
  <c r="V99" i="5" s="1"/>
  <c r="N99" i="5"/>
  <c r="U99" i="5" s="1"/>
  <c r="L99" i="5"/>
  <c r="S99" i="5" s="1"/>
  <c r="K99" i="5"/>
  <c r="R99" i="5" s="1"/>
  <c r="A95" i="5"/>
  <c r="Q87" i="5"/>
  <c r="T87" i="5" s="1"/>
  <c r="W87" i="5" s="1"/>
  <c r="M87" i="5"/>
  <c r="P87" i="5" s="1"/>
  <c r="F61" i="5"/>
  <c r="I50" i="5"/>
  <c r="I61" i="5" s="1"/>
  <c r="N86" i="5"/>
  <c r="U86" i="5" s="1"/>
  <c r="L86" i="5"/>
  <c r="S86" i="5" s="1"/>
  <c r="K86" i="5"/>
  <c r="R86" i="5" s="1"/>
  <c r="O86" i="5"/>
  <c r="V86" i="5" s="1"/>
  <c r="A101" i="5"/>
  <c r="M53" i="5"/>
  <c r="P53" i="5" s="1"/>
  <c r="Q53" i="5"/>
  <c r="T53" i="5" s="1"/>
  <c r="W53" i="5" s="1"/>
  <c r="O111" i="5"/>
  <c r="V111" i="5" s="1"/>
  <c r="N111" i="5"/>
  <c r="U111" i="5" s="1"/>
  <c r="A126" i="5"/>
  <c r="L111" i="5"/>
  <c r="S111" i="5" s="1"/>
  <c r="K111" i="5"/>
  <c r="R111" i="5" s="1"/>
  <c r="L65" i="5"/>
  <c r="M46" i="5"/>
  <c r="P35" i="5"/>
  <c r="P46" i="5" s="1"/>
  <c r="J71" i="5"/>
  <c r="F71" i="5"/>
  <c r="I71" i="5" s="1"/>
  <c r="R50" i="5"/>
  <c r="R61" i="5" s="1"/>
  <c r="K61" i="5"/>
  <c r="J84" i="5"/>
  <c r="F84" i="5"/>
  <c r="I84" i="5" s="1"/>
  <c r="Q75" i="5"/>
  <c r="T75" i="5" s="1"/>
  <c r="W75" i="5" s="1"/>
  <c r="M75" i="5"/>
  <c r="P75" i="5" s="1"/>
  <c r="J90" i="5"/>
  <c r="F90" i="5"/>
  <c r="I90" i="5" s="1"/>
  <c r="F102" i="5"/>
  <c r="I102" i="5" s="1"/>
  <c r="J102" i="5"/>
  <c r="L82" i="5"/>
  <c r="S82" i="5" s="1"/>
  <c r="K82" i="5"/>
  <c r="R82" i="5" s="1"/>
  <c r="A97" i="5"/>
  <c r="O82" i="5"/>
  <c r="V82" i="5" s="1"/>
  <c r="N82" i="5"/>
  <c r="U82" i="5" s="1"/>
  <c r="O117" i="5"/>
  <c r="V117" i="5" s="1"/>
  <c r="N117" i="5"/>
  <c r="U117" i="5" s="1"/>
  <c r="K117" i="5"/>
  <c r="R117" i="5" s="1"/>
  <c r="L117" i="5"/>
  <c r="S117" i="5" s="1"/>
  <c r="A132" i="5"/>
  <c r="Q59" i="5"/>
  <c r="T59" i="5" s="1"/>
  <c r="W59" i="5" s="1"/>
  <c r="M59" i="5"/>
  <c r="P59" i="5" s="1"/>
  <c r="J73" i="5"/>
  <c r="F73" i="5"/>
  <c r="I73" i="5" s="1"/>
  <c r="N61" i="5"/>
  <c r="U50" i="5"/>
  <c r="U61" i="5" s="1"/>
  <c r="M71" i="5" l="1"/>
  <c r="P71" i="5" s="1"/>
  <c r="Q71" i="5"/>
  <c r="T71" i="5" s="1"/>
  <c r="W71" i="5" s="1"/>
  <c r="K80" i="5"/>
  <c r="V65" i="5"/>
  <c r="V76" i="5" s="1"/>
  <c r="O76" i="5"/>
  <c r="O132" i="5"/>
  <c r="V132" i="5" s="1"/>
  <c r="N132" i="5"/>
  <c r="U132" i="5" s="1"/>
  <c r="A147" i="5"/>
  <c r="L132" i="5"/>
  <c r="S132" i="5" s="1"/>
  <c r="K132" i="5"/>
  <c r="R132" i="5" s="1"/>
  <c r="Q102" i="5"/>
  <c r="T102" i="5" s="1"/>
  <c r="W102" i="5" s="1"/>
  <c r="M102" i="5"/>
  <c r="P102" i="5" s="1"/>
  <c r="L101" i="5"/>
  <c r="S101" i="5" s="1"/>
  <c r="O101" i="5"/>
  <c r="V101" i="5" s="1"/>
  <c r="A116" i="5"/>
  <c r="N101" i="5"/>
  <c r="U101" i="5" s="1"/>
  <c r="K101" i="5"/>
  <c r="R101" i="5" s="1"/>
  <c r="J80" i="5"/>
  <c r="F80" i="5"/>
  <c r="L104" i="5"/>
  <c r="S104" i="5" s="1"/>
  <c r="K104" i="5"/>
  <c r="R104" i="5" s="1"/>
  <c r="O104" i="5"/>
  <c r="V104" i="5" s="1"/>
  <c r="N104" i="5"/>
  <c r="U104" i="5" s="1"/>
  <c r="A119" i="5"/>
  <c r="A135" i="5"/>
  <c r="K120" i="5"/>
  <c r="R120" i="5" s="1"/>
  <c r="O120" i="5"/>
  <c r="V120" i="5" s="1"/>
  <c r="N120" i="5"/>
  <c r="U120" i="5" s="1"/>
  <c r="L120" i="5"/>
  <c r="S120" i="5" s="1"/>
  <c r="N80" i="5"/>
  <c r="F89" i="5"/>
  <c r="I89" i="5" s="1"/>
  <c r="J89" i="5"/>
  <c r="J105" i="5"/>
  <c r="F105" i="5"/>
  <c r="I105" i="5" s="1"/>
  <c r="F117" i="5"/>
  <c r="I117" i="5" s="1"/>
  <c r="J117" i="5"/>
  <c r="F88" i="5"/>
  <c r="I88" i="5" s="1"/>
  <c r="J88" i="5"/>
  <c r="Q68" i="5"/>
  <c r="T68" i="5" s="1"/>
  <c r="W68" i="5" s="1"/>
  <c r="M68" i="5"/>
  <c r="P68" i="5" s="1"/>
  <c r="Q74" i="5"/>
  <c r="T74" i="5" s="1"/>
  <c r="W74" i="5" s="1"/>
  <c r="M74" i="5"/>
  <c r="P74" i="5" s="1"/>
  <c r="N103" i="5"/>
  <c r="U103" i="5" s="1"/>
  <c r="K103" i="5"/>
  <c r="R103" i="5" s="1"/>
  <c r="O103" i="5"/>
  <c r="V103" i="5" s="1"/>
  <c r="L103" i="5"/>
  <c r="S103" i="5" s="1"/>
  <c r="A118" i="5"/>
  <c r="T46" i="5"/>
  <c r="W35" i="5"/>
  <c r="W46" i="5" s="1"/>
  <c r="Q70" i="5"/>
  <c r="T70" i="5" s="1"/>
  <c r="W70" i="5" s="1"/>
  <c r="M70" i="5"/>
  <c r="P70" i="5" s="1"/>
  <c r="J76" i="5"/>
  <c r="M65" i="5"/>
  <c r="Q65" i="5"/>
  <c r="L80" i="5"/>
  <c r="O80" i="5"/>
  <c r="Q96" i="5"/>
  <c r="T96" i="5" s="1"/>
  <c r="W96" i="5" s="1"/>
  <c r="M96" i="5"/>
  <c r="P96" i="5" s="1"/>
  <c r="M67" i="5"/>
  <c r="P67" i="5" s="1"/>
  <c r="Q67" i="5"/>
  <c r="T67" i="5" s="1"/>
  <c r="W67" i="5" s="1"/>
  <c r="K76" i="5"/>
  <c r="R65" i="5"/>
  <c r="R76" i="5" s="1"/>
  <c r="Q84" i="5"/>
  <c r="T84" i="5" s="1"/>
  <c r="W84" i="5" s="1"/>
  <c r="M84" i="5"/>
  <c r="P84" i="5" s="1"/>
  <c r="O126" i="5"/>
  <c r="V126" i="5" s="1"/>
  <c r="N126" i="5"/>
  <c r="U126" i="5" s="1"/>
  <c r="A141" i="5"/>
  <c r="L126" i="5"/>
  <c r="S126" i="5" s="1"/>
  <c r="K126" i="5"/>
  <c r="R126" i="5" s="1"/>
  <c r="F83" i="5"/>
  <c r="I83" i="5" s="1"/>
  <c r="J83" i="5"/>
  <c r="I65" i="5"/>
  <c r="I76" i="5" s="1"/>
  <c r="F76" i="5"/>
  <c r="O98" i="5"/>
  <c r="V98" i="5" s="1"/>
  <c r="N98" i="5"/>
  <c r="U98" i="5" s="1"/>
  <c r="A113" i="5"/>
  <c r="L98" i="5"/>
  <c r="S98" i="5" s="1"/>
  <c r="K98" i="5"/>
  <c r="R98" i="5" s="1"/>
  <c r="F86" i="5"/>
  <c r="I86" i="5" s="1"/>
  <c r="J86" i="5"/>
  <c r="A110" i="5"/>
  <c r="J99" i="5"/>
  <c r="F99" i="5"/>
  <c r="I99" i="5" s="1"/>
  <c r="F82" i="5"/>
  <c r="I82" i="5" s="1"/>
  <c r="J82" i="5"/>
  <c r="Q61" i="5"/>
  <c r="T50" i="5"/>
  <c r="A115" i="5"/>
  <c r="N100" i="5"/>
  <c r="U100" i="5" s="1"/>
  <c r="L100" i="5"/>
  <c r="S100" i="5" s="1"/>
  <c r="O100" i="5"/>
  <c r="V100" i="5" s="1"/>
  <c r="K100" i="5"/>
  <c r="R100" i="5" s="1"/>
  <c r="U65" i="5"/>
  <c r="U76" i="5" s="1"/>
  <c r="N76" i="5"/>
  <c r="M90" i="5"/>
  <c r="P90" i="5" s="1"/>
  <c r="Q90" i="5"/>
  <c r="T90" i="5" s="1"/>
  <c r="W90" i="5" s="1"/>
  <c r="L76" i="5"/>
  <c r="S65" i="5"/>
  <c r="S76" i="5" s="1"/>
  <c r="F111" i="5"/>
  <c r="I111" i="5" s="1"/>
  <c r="J111" i="5"/>
  <c r="Q73" i="5"/>
  <c r="T73" i="5" s="1"/>
  <c r="W73" i="5" s="1"/>
  <c r="M73" i="5"/>
  <c r="P73" i="5" s="1"/>
  <c r="N97" i="5"/>
  <c r="U97" i="5" s="1"/>
  <c r="A112" i="5"/>
  <c r="L97" i="5"/>
  <c r="S97" i="5" s="1"/>
  <c r="O97" i="5"/>
  <c r="V97" i="5" s="1"/>
  <c r="K97" i="5"/>
  <c r="R97" i="5" s="1"/>
  <c r="A129" i="5"/>
  <c r="N114" i="5"/>
  <c r="U114" i="5" s="1"/>
  <c r="L114" i="5"/>
  <c r="S114" i="5" s="1"/>
  <c r="K114" i="5"/>
  <c r="R114" i="5" s="1"/>
  <c r="O114" i="5"/>
  <c r="V114" i="5" s="1"/>
  <c r="P50" i="5"/>
  <c r="P61" i="5" s="1"/>
  <c r="M61" i="5"/>
  <c r="J85" i="5"/>
  <c r="F85" i="5"/>
  <c r="I85" i="5" s="1"/>
  <c r="F98" i="5" l="1"/>
  <c r="I98" i="5" s="1"/>
  <c r="J98" i="5"/>
  <c r="A125" i="5"/>
  <c r="U80" i="5"/>
  <c r="U91" i="5" s="1"/>
  <c r="N91" i="5"/>
  <c r="F132" i="5"/>
  <c r="I132" i="5" s="1"/>
  <c r="J132" i="5"/>
  <c r="F114" i="5"/>
  <c r="I114" i="5" s="1"/>
  <c r="J114" i="5"/>
  <c r="K95" i="5"/>
  <c r="A144" i="5"/>
  <c r="N129" i="5"/>
  <c r="U129" i="5" s="1"/>
  <c r="L129" i="5"/>
  <c r="S129" i="5" s="1"/>
  <c r="K129" i="5"/>
  <c r="R129" i="5" s="1"/>
  <c r="O129" i="5"/>
  <c r="V129" i="5" s="1"/>
  <c r="Q111" i="5"/>
  <c r="T111" i="5" s="1"/>
  <c r="W111" i="5" s="1"/>
  <c r="M111" i="5"/>
  <c r="P111" i="5" s="1"/>
  <c r="K115" i="5"/>
  <c r="R115" i="5" s="1"/>
  <c r="A130" i="5"/>
  <c r="N115" i="5"/>
  <c r="U115" i="5" s="1"/>
  <c r="L115" i="5"/>
  <c r="S115" i="5" s="1"/>
  <c r="O115" i="5"/>
  <c r="V115" i="5" s="1"/>
  <c r="L95" i="5"/>
  <c r="M83" i="5"/>
  <c r="P83" i="5" s="1"/>
  <c r="Q83" i="5"/>
  <c r="T83" i="5" s="1"/>
  <c r="W83" i="5" s="1"/>
  <c r="I80" i="5"/>
  <c r="I91" i="5" s="1"/>
  <c r="F91" i="5"/>
  <c r="F100" i="5"/>
  <c r="I100" i="5" s="1"/>
  <c r="J100" i="5"/>
  <c r="J95" i="5"/>
  <c r="F95" i="5"/>
  <c r="Q88" i="5"/>
  <c r="T88" i="5" s="1"/>
  <c r="W88" i="5" s="1"/>
  <c r="M88" i="5"/>
  <c r="P88" i="5" s="1"/>
  <c r="M80" i="5"/>
  <c r="Q80" i="5"/>
  <c r="J91" i="5"/>
  <c r="N147" i="5"/>
  <c r="U147" i="5" s="1"/>
  <c r="A162" i="5"/>
  <c r="K147" i="5"/>
  <c r="R147" i="5" s="1"/>
  <c r="O147" i="5"/>
  <c r="V147" i="5" s="1"/>
  <c r="L147" i="5"/>
  <c r="S147" i="5" s="1"/>
  <c r="T61" i="5"/>
  <c r="W50" i="5"/>
  <c r="W61" i="5" s="1"/>
  <c r="M86" i="5"/>
  <c r="P86" i="5" s="1"/>
  <c r="Q86" i="5"/>
  <c r="T86" i="5" s="1"/>
  <c r="W86" i="5" s="1"/>
  <c r="F126" i="5"/>
  <c r="I126" i="5" s="1"/>
  <c r="J126" i="5"/>
  <c r="J120" i="5"/>
  <c r="F120" i="5"/>
  <c r="I120" i="5" s="1"/>
  <c r="O141" i="5"/>
  <c r="V141" i="5" s="1"/>
  <c r="N141" i="5"/>
  <c r="U141" i="5" s="1"/>
  <c r="L141" i="5"/>
  <c r="S141" i="5" s="1"/>
  <c r="K141" i="5"/>
  <c r="R141" i="5" s="1"/>
  <c r="A156" i="5"/>
  <c r="O119" i="5"/>
  <c r="V119" i="5" s="1"/>
  <c r="N119" i="5"/>
  <c r="U119" i="5" s="1"/>
  <c r="A134" i="5"/>
  <c r="L119" i="5"/>
  <c r="S119" i="5" s="1"/>
  <c r="K119" i="5"/>
  <c r="R119" i="5" s="1"/>
  <c r="V80" i="5"/>
  <c r="V91" i="5" s="1"/>
  <c r="O91" i="5"/>
  <c r="J103" i="5"/>
  <c r="F103" i="5"/>
  <c r="I103" i="5" s="1"/>
  <c r="M105" i="5"/>
  <c r="P105" i="5" s="1"/>
  <c r="Q105" i="5"/>
  <c r="T105" i="5" s="1"/>
  <c r="W105" i="5" s="1"/>
  <c r="M99" i="5"/>
  <c r="P99" i="5" s="1"/>
  <c r="Q99" i="5"/>
  <c r="T99" i="5" s="1"/>
  <c r="W99" i="5" s="1"/>
  <c r="O113" i="5"/>
  <c r="V113" i="5" s="1"/>
  <c r="A128" i="5"/>
  <c r="N113" i="5"/>
  <c r="U113" i="5" s="1"/>
  <c r="L113" i="5"/>
  <c r="S113" i="5" s="1"/>
  <c r="K113" i="5"/>
  <c r="R113" i="5" s="1"/>
  <c r="L91" i="5"/>
  <c r="S80" i="5"/>
  <c r="S91" i="5" s="1"/>
  <c r="Q89" i="5"/>
  <c r="T89" i="5" s="1"/>
  <c r="W89" i="5" s="1"/>
  <c r="M89" i="5"/>
  <c r="P89" i="5" s="1"/>
  <c r="K91" i="5"/>
  <c r="R80" i="5"/>
  <c r="R91" i="5" s="1"/>
  <c r="F97" i="5"/>
  <c r="I97" i="5" s="1"/>
  <c r="J97" i="5"/>
  <c r="Q82" i="5"/>
  <c r="T82" i="5" s="1"/>
  <c r="W82" i="5" s="1"/>
  <c r="M82" i="5"/>
  <c r="P82" i="5" s="1"/>
  <c r="F101" i="5"/>
  <c r="I101" i="5" s="1"/>
  <c r="J101" i="5"/>
  <c r="M85" i="5"/>
  <c r="P85" i="5" s="1"/>
  <c r="Q85" i="5"/>
  <c r="T85" i="5" s="1"/>
  <c r="W85" i="5" s="1"/>
  <c r="O112" i="5"/>
  <c r="V112" i="5" s="1"/>
  <c r="A127" i="5"/>
  <c r="N112" i="5"/>
  <c r="U112" i="5" s="1"/>
  <c r="L112" i="5"/>
  <c r="S112" i="5" s="1"/>
  <c r="K112" i="5"/>
  <c r="R112" i="5" s="1"/>
  <c r="O95" i="5"/>
  <c r="Q76" i="5"/>
  <c r="T65" i="5"/>
  <c r="J104" i="5"/>
  <c r="F104" i="5"/>
  <c r="I104" i="5" s="1"/>
  <c r="O118" i="5"/>
  <c r="V118" i="5" s="1"/>
  <c r="A133" i="5"/>
  <c r="N118" i="5"/>
  <c r="U118" i="5" s="1"/>
  <c r="L118" i="5"/>
  <c r="S118" i="5" s="1"/>
  <c r="K118" i="5"/>
  <c r="R118" i="5" s="1"/>
  <c r="Q117" i="5"/>
  <c r="T117" i="5" s="1"/>
  <c r="W117" i="5" s="1"/>
  <c r="M117" i="5"/>
  <c r="P117" i="5" s="1"/>
  <c r="A150" i="5"/>
  <c r="O135" i="5"/>
  <c r="V135" i="5" s="1"/>
  <c r="N135" i="5"/>
  <c r="U135" i="5" s="1"/>
  <c r="K135" i="5"/>
  <c r="R135" i="5" s="1"/>
  <c r="L135" i="5"/>
  <c r="S135" i="5" s="1"/>
  <c r="L116" i="5"/>
  <c r="S116" i="5" s="1"/>
  <c r="K116" i="5"/>
  <c r="R116" i="5" s="1"/>
  <c r="O116" i="5"/>
  <c r="V116" i="5" s="1"/>
  <c r="N116" i="5"/>
  <c r="U116" i="5" s="1"/>
  <c r="A131" i="5"/>
  <c r="N95" i="5"/>
  <c r="M76" i="5"/>
  <c r="P65" i="5"/>
  <c r="P76" i="5" s="1"/>
  <c r="M91" i="5" l="1"/>
  <c r="P80" i="5"/>
  <c r="P91" i="5" s="1"/>
  <c r="F116" i="5"/>
  <c r="I116" i="5" s="1"/>
  <c r="J116" i="5"/>
  <c r="M120" i="5"/>
  <c r="P120" i="5" s="1"/>
  <c r="Q120" i="5"/>
  <c r="T120" i="5" s="1"/>
  <c r="W120" i="5" s="1"/>
  <c r="J118" i="5"/>
  <c r="F118" i="5"/>
  <c r="I118" i="5" s="1"/>
  <c r="Q97" i="5"/>
  <c r="T97" i="5" s="1"/>
  <c r="W97" i="5" s="1"/>
  <c r="M97" i="5"/>
  <c r="P97" i="5" s="1"/>
  <c r="J113" i="5"/>
  <c r="F113" i="5"/>
  <c r="I113" i="5" s="1"/>
  <c r="Q126" i="5"/>
  <c r="T126" i="5" s="1"/>
  <c r="W126" i="5" s="1"/>
  <c r="M126" i="5"/>
  <c r="P126" i="5" s="1"/>
  <c r="S95" i="5"/>
  <c r="S106" i="5" s="1"/>
  <c r="L106" i="5"/>
  <c r="N131" i="5"/>
  <c r="U131" i="5" s="1"/>
  <c r="L131" i="5"/>
  <c r="S131" i="5" s="1"/>
  <c r="K131" i="5"/>
  <c r="R131" i="5" s="1"/>
  <c r="A146" i="5"/>
  <c r="O131" i="5"/>
  <c r="V131" i="5" s="1"/>
  <c r="J119" i="5"/>
  <c r="F119" i="5"/>
  <c r="I119" i="5" s="1"/>
  <c r="O162" i="5"/>
  <c r="V162" i="5" s="1"/>
  <c r="A177" i="5"/>
  <c r="N162" i="5"/>
  <c r="U162" i="5" s="1"/>
  <c r="L162" i="5"/>
  <c r="S162" i="5" s="1"/>
  <c r="K162" i="5"/>
  <c r="R162" i="5" s="1"/>
  <c r="M132" i="5"/>
  <c r="P132" i="5" s="1"/>
  <c r="Q132" i="5"/>
  <c r="T132" i="5" s="1"/>
  <c r="W132" i="5" s="1"/>
  <c r="O106" i="5"/>
  <c r="V95" i="5"/>
  <c r="V106" i="5" s="1"/>
  <c r="A143" i="5"/>
  <c r="O128" i="5"/>
  <c r="V128" i="5" s="1"/>
  <c r="N128" i="5"/>
  <c r="U128" i="5" s="1"/>
  <c r="L128" i="5"/>
  <c r="S128" i="5" s="1"/>
  <c r="K128" i="5"/>
  <c r="R128" i="5" s="1"/>
  <c r="L134" i="5"/>
  <c r="S134" i="5" s="1"/>
  <c r="K134" i="5"/>
  <c r="R134" i="5" s="1"/>
  <c r="A149" i="5"/>
  <c r="O134" i="5"/>
  <c r="V134" i="5" s="1"/>
  <c r="N134" i="5"/>
  <c r="U134" i="5" s="1"/>
  <c r="T80" i="5"/>
  <c r="Q91" i="5"/>
  <c r="F110" i="5"/>
  <c r="J110" i="5"/>
  <c r="O127" i="5"/>
  <c r="V127" i="5" s="1"/>
  <c r="A142" i="5"/>
  <c r="N127" i="5"/>
  <c r="U127" i="5" s="1"/>
  <c r="L127" i="5"/>
  <c r="S127" i="5" s="1"/>
  <c r="K127" i="5"/>
  <c r="R127" i="5" s="1"/>
  <c r="N110" i="5"/>
  <c r="A148" i="5"/>
  <c r="O133" i="5"/>
  <c r="V133" i="5" s="1"/>
  <c r="N133" i="5"/>
  <c r="U133" i="5" s="1"/>
  <c r="L133" i="5"/>
  <c r="S133" i="5" s="1"/>
  <c r="K133" i="5"/>
  <c r="R133" i="5" s="1"/>
  <c r="J112" i="5"/>
  <c r="F112" i="5"/>
  <c r="I112" i="5" s="1"/>
  <c r="O156" i="5"/>
  <c r="V156" i="5" s="1"/>
  <c r="L156" i="5"/>
  <c r="S156" i="5" s="1"/>
  <c r="K156" i="5"/>
  <c r="R156" i="5" s="1"/>
  <c r="N156" i="5"/>
  <c r="U156" i="5" s="1"/>
  <c r="A171" i="5"/>
  <c r="A159" i="5"/>
  <c r="K144" i="5"/>
  <c r="R144" i="5" s="1"/>
  <c r="O144" i="5"/>
  <c r="V144" i="5" s="1"/>
  <c r="N144" i="5"/>
  <c r="U144" i="5" s="1"/>
  <c r="L144" i="5"/>
  <c r="S144" i="5" s="1"/>
  <c r="O110" i="5"/>
  <c r="J141" i="5"/>
  <c r="F141" i="5"/>
  <c r="I141" i="5" s="1"/>
  <c r="F106" i="5"/>
  <c r="I95" i="5"/>
  <c r="I106" i="5" s="1"/>
  <c r="R95" i="5"/>
  <c r="R106" i="5" s="1"/>
  <c r="K106" i="5"/>
  <c r="Q104" i="5"/>
  <c r="T104" i="5" s="1"/>
  <c r="W104" i="5" s="1"/>
  <c r="M104" i="5"/>
  <c r="P104" i="5" s="1"/>
  <c r="M103" i="5"/>
  <c r="P103" i="5" s="1"/>
  <c r="Q103" i="5"/>
  <c r="T103" i="5" s="1"/>
  <c r="W103" i="5" s="1"/>
  <c r="L130" i="5"/>
  <c r="S130" i="5" s="1"/>
  <c r="K130" i="5"/>
  <c r="R130" i="5" s="1"/>
  <c r="O130" i="5"/>
  <c r="V130" i="5" s="1"/>
  <c r="N130" i="5"/>
  <c r="U130" i="5" s="1"/>
  <c r="A145" i="5"/>
  <c r="L110" i="5"/>
  <c r="A140" i="5"/>
  <c r="M95" i="5"/>
  <c r="Q95" i="5"/>
  <c r="J106" i="5"/>
  <c r="J135" i="5"/>
  <c r="F135" i="5"/>
  <c r="I135" i="5" s="1"/>
  <c r="W65" i="5"/>
  <c r="W76" i="5" s="1"/>
  <c r="T76" i="5"/>
  <c r="Q101" i="5"/>
  <c r="T101" i="5" s="1"/>
  <c r="W101" i="5" s="1"/>
  <c r="M101" i="5"/>
  <c r="P101" i="5" s="1"/>
  <c r="J147" i="5"/>
  <c r="F147" i="5"/>
  <c r="I147" i="5" s="1"/>
  <c r="M100" i="5"/>
  <c r="P100" i="5" s="1"/>
  <c r="Q100" i="5"/>
  <c r="T100" i="5" s="1"/>
  <c r="W100" i="5" s="1"/>
  <c r="F115" i="5"/>
  <c r="I115" i="5" s="1"/>
  <c r="J115" i="5"/>
  <c r="M114" i="5"/>
  <c r="P114" i="5" s="1"/>
  <c r="Q114" i="5"/>
  <c r="T114" i="5" s="1"/>
  <c r="W114" i="5" s="1"/>
  <c r="Q98" i="5"/>
  <c r="T98" i="5" s="1"/>
  <c r="W98" i="5" s="1"/>
  <c r="M98" i="5"/>
  <c r="P98" i="5" s="1"/>
  <c r="F129" i="5"/>
  <c r="I129" i="5" s="1"/>
  <c r="J129" i="5"/>
  <c r="K110" i="5"/>
  <c r="N106" i="5"/>
  <c r="U95" i="5"/>
  <c r="U106" i="5" s="1"/>
  <c r="A165" i="5"/>
  <c r="O150" i="5"/>
  <c r="V150" i="5" s="1"/>
  <c r="N150" i="5"/>
  <c r="U150" i="5" s="1"/>
  <c r="L150" i="5"/>
  <c r="S150" i="5" s="1"/>
  <c r="K150" i="5"/>
  <c r="R150" i="5" s="1"/>
  <c r="O125" i="5" l="1"/>
  <c r="L125" i="5"/>
  <c r="J133" i="5"/>
  <c r="F133" i="5"/>
  <c r="I133" i="5" s="1"/>
  <c r="A157" i="5"/>
  <c r="K142" i="5"/>
  <c r="R142" i="5" s="1"/>
  <c r="O142" i="5"/>
  <c r="V142" i="5" s="1"/>
  <c r="N142" i="5"/>
  <c r="U142" i="5" s="1"/>
  <c r="L142" i="5"/>
  <c r="S142" i="5" s="1"/>
  <c r="J144" i="5"/>
  <c r="F144" i="5"/>
  <c r="I144" i="5" s="1"/>
  <c r="K165" i="5"/>
  <c r="R165" i="5" s="1"/>
  <c r="N165" i="5"/>
  <c r="U165" i="5" s="1"/>
  <c r="L165" i="5"/>
  <c r="S165" i="5" s="1"/>
  <c r="A180" i="5"/>
  <c r="O165" i="5"/>
  <c r="V165" i="5" s="1"/>
  <c r="Q115" i="5"/>
  <c r="T115" i="5" s="1"/>
  <c r="W115" i="5" s="1"/>
  <c r="M115" i="5"/>
  <c r="P115" i="5" s="1"/>
  <c r="K148" i="5"/>
  <c r="R148" i="5" s="1"/>
  <c r="A163" i="5"/>
  <c r="O148" i="5"/>
  <c r="V148" i="5" s="1"/>
  <c r="N148" i="5"/>
  <c r="U148" i="5" s="1"/>
  <c r="L148" i="5"/>
  <c r="S148" i="5" s="1"/>
  <c r="F150" i="5"/>
  <c r="I150" i="5" s="1"/>
  <c r="J150" i="5"/>
  <c r="Q106" i="5"/>
  <c r="T95" i="5"/>
  <c r="J156" i="5"/>
  <c r="F156" i="5"/>
  <c r="I156" i="5" s="1"/>
  <c r="W80" i="5"/>
  <c r="W91" i="5" s="1"/>
  <c r="T91" i="5"/>
  <c r="A158" i="5"/>
  <c r="O143" i="5"/>
  <c r="V143" i="5" s="1"/>
  <c r="N143" i="5"/>
  <c r="U143" i="5" s="1"/>
  <c r="K143" i="5"/>
  <c r="R143" i="5" s="1"/>
  <c r="L143" i="5"/>
  <c r="S143" i="5" s="1"/>
  <c r="M119" i="5"/>
  <c r="P119" i="5" s="1"/>
  <c r="Q119" i="5"/>
  <c r="T119" i="5" s="1"/>
  <c r="W119" i="5" s="1"/>
  <c r="M113" i="5"/>
  <c r="P113" i="5" s="1"/>
  <c r="Q113" i="5"/>
  <c r="T113" i="5" s="1"/>
  <c r="W113" i="5" s="1"/>
  <c r="K125" i="5"/>
  <c r="M106" i="5"/>
  <c r="P95" i="5"/>
  <c r="P106" i="5" s="1"/>
  <c r="J130" i="5"/>
  <c r="F130" i="5"/>
  <c r="I130" i="5" s="1"/>
  <c r="M141" i="5"/>
  <c r="P141" i="5" s="1"/>
  <c r="Q141" i="5"/>
  <c r="T141" i="5" s="1"/>
  <c r="W141" i="5" s="1"/>
  <c r="U110" i="5"/>
  <c r="U121" i="5" s="1"/>
  <c r="N121" i="5"/>
  <c r="A155" i="5"/>
  <c r="F131" i="5"/>
  <c r="I131" i="5" s="1"/>
  <c r="J131" i="5"/>
  <c r="R110" i="5"/>
  <c r="R121" i="5" s="1"/>
  <c r="K121" i="5"/>
  <c r="F125" i="5"/>
  <c r="J125" i="5"/>
  <c r="O121" i="5"/>
  <c r="V110" i="5"/>
  <c r="V121" i="5" s="1"/>
  <c r="J134" i="5"/>
  <c r="F134" i="5"/>
  <c r="I134" i="5" s="1"/>
  <c r="L146" i="5"/>
  <c r="S146" i="5" s="1"/>
  <c r="O146" i="5"/>
  <c r="V146" i="5" s="1"/>
  <c r="N146" i="5"/>
  <c r="U146" i="5" s="1"/>
  <c r="K146" i="5"/>
  <c r="R146" i="5" s="1"/>
  <c r="A161" i="5"/>
  <c r="J127" i="5"/>
  <c r="F127" i="5"/>
  <c r="I127" i="5" s="1"/>
  <c r="A164" i="5"/>
  <c r="K149" i="5"/>
  <c r="R149" i="5" s="1"/>
  <c r="O149" i="5"/>
  <c r="V149" i="5" s="1"/>
  <c r="N149" i="5"/>
  <c r="U149" i="5" s="1"/>
  <c r="L149" i="5"/>
  <c r="S149" i="5" s="1"/>
  <c r="M118" i="5"/>
  <c r="P118" i="5" s="1"/>
  <c r="Q118" i="5"/>
  <c r="T118" i="5" s="1"/>
  <c r="W118" i="5" s="1"/>
  <c r="J128" i="5"/>
  <c r="F128" i="5"/>
  <c r="I128" i="5" s="1"/>
  <c r="Q110" i="5"/>
  <c r="M110" i="5"/>
  <c r="J121" i="5"/>
  <c r="A192" i="5"/>
  <c r="O177" i="5"/>
  <c r="V177" i="5" s="1"/>
  <c r="N177" i="5"/>
  <c r="U177" i="5" s="1"/>
  <c r="K177" i="5"/>
  <c r="R177" i="5" s="1"/>
  <c r="L177" i="5"/>
  <c r="S177" i="5" s="1"/>
  <c r="M129" i="5"/>
  <c r="P129" i="5" s="1"/>
  <c r="Q129" i="5"/>
  <c r="T129" i="5" s="1"/>
  <c r="W129" i="5" s="1"/>
  <c r="N125" i="5"/>
  <c r="L121" i="5"/>
  <c r="S110" i="5"/>
  <c r="S121" i="5" s="1"/>
  <c r="K159" i="5"/>
  <c r="R159" i="5" s="1"/>
  <c r="L159" i="5"/>
  <c r="S159" i="5" s="1"/>
  <c r="A174" i="5"/>
  <c r="N159" i="5"/>
  <c r="U159" i="5" s="1"/>
  <c r="O159" i="5"/>
  <c r="V159" i="5" s="1"/>
  <c r="J162" i="5"/>
  <c r="F162" i="5"/>
  <c r="I162" i="5" s="1"/>
  <c r="M147" i="5"/>
  <c r="P147" i="5" s="1"/>
  <c r="Q147" i="5"/>
  <c r="T147" i="5" s="1"/>
  <c r="W147" i="5" s="1"/>
  <c r="Q112" i="5"/>
  <c r="T112" i="5" s="1"/>
  <c r="W112" i="5" s="1"/>
  <c r="M112" i="5"/>
  <c r="P112" i="5" s="1"/>
  <c r="Q116" i="5"/>
  <c r="T116" i="5" s="1"/>
  <c r="W116" i="5" s="1"/>
  <c r="M116" i="5"/>
  <c r="P116" i="5" s="1"/>
  <c r="M135" i="5"/>
  <c r="P135" i="5" s="1"/>
  <c r="Q135" i="5"/>
  <c r="T135" i="5" s="1"/>
  <c r="W135" i="5" s="1"/>
  <c r="L145" i="5"/>
  <c r="S145" i="5" s="1"/>
  <c r="K145" i="5"/>
  <c r="R145" i="5" s="1"/>
  <c r="O145" i="5"/>
  <c r="V145" i="5" s="1"/>
  <c r="N145" i="5"/>
  <c r="U145" i="5" s="1"/>
  <c r="A160" i="5"/>
  <c r="O171" i="5"/>
  <c r="V171" i="5" s="1"/>
  <c r="N171" i="5"/>
  <c r="U171" i="5" s="1"/>
  <c r="L171" i="5"/>
  <c r="S171" i="5" s="1"/>
  <c r="K171" i="5"/>
  <c r="R171" i="5" s="1"/>
  <c r="A186" i="5"/>
  <c r="I110" i="5"/>
  <c r="I121" i="5" s="1"/>
  <c r="F121" i="5"/>
  <c r="Q162" i="5" l="1"/>
  <c r="T162" i="5" s="1"/>
  <c r="W162" i="5" s="1"/>
  <c r="M162" i="5"/>
  <c r="P162" i="5" s="1"/>
  <c r="F159" i="5"/>
  <c r="I159" i="5" s="1"/>
  <c r="J159" i="5"/>
  <c r="J148" i="5"/>
  <c r="F148" i="5"/>
  <c r="I148" i="5" s="1"/>
  <c r="A179" i="5"/>
  <c r="N164" i="5"/>
  <c r="U164" i="5" s="1"/>
  <c r="L164" i="5"/>
  <c r="S164" i="5" s="1"/>
  <c r="K164" i="5"/>
  <c r="R164" i="5" s="1"/>
  <c r="O164" i="5"/>
  <c r="V164" i="5" s="1"/>
  <c r="N140" i="5"/>
  <c r="Q133" i="5"/>
  <c r="T133" i="5" s="1"/>
  <c r="W133" i="5" s="1"/>
  <c r="M133" i="5"/>
  <c r="P133" i="5" s="1"/>
  <c r="J149" i="5"/>
  <c r="F149" i="5"/>
  <c r="I149" i="5" s="1"/>
  <c r="M134" i="5"/>
  <c r="P134" i="5" s="1"/>
  <c r="Q134" i="5"/>
  <c r="T134" i="5" s="1"/>
  <c r="W134" i="5" s="1"/>
  <c r="R125" i="5"/>
  <c r="R136" i="5" s="1"/>
  <c r="K136" i="5"/>
  <c r="N192" i="5"/>
  <c r="U192" i="5" s="1"/>
  <c r="L192" i="5"/>
  <c r="S192" i="5" s="1"/>
  <c r="K192" i="5"/>
  <c r="R192" i="5" s="1"/>
  <c r="O192" i="5"/>
  <c r="V192" i="5" s="1"/>
  <c r="A207" i="5"/>
  <c r="L140" i="5"/>
  <c r="P110" i="5"/>
  <c r="P121" i="5" s="1"/>
  <c r="M121" i="5"/>
  <c r="Q125" i="5"/>
  <c r="J136" i="5"/>
  <c r="M125" i="5"/>
  <c r="O140" i="5"/>
  <c r="M156" i="5"/>
  <c r="P156" i="5" s="1"/>
  <c r="Q156" i="5"/>
  <c r="T156" i="5" s="1"/>
  <c r="W156" i="5" s="1"/>
  <c r="J142" i="5"/>
  <c r="F142" i="5"/>
  <c r="I142" i="5" s="1"/>
  <c r="J177" i="5"/>
  <c r="F177" i="5"/>
  <c r="I177" i="5" s="1"/>
  <c r="A170" i="5"/>
  <c r="L160" i="5"/>
  <c r="S160" i="5" s="1"/>
  <c r="K160" i="5"/>
  <c r="R160" i="5" s="1"/>
  <c r="A175" i="5"/>
  <c r="O160" i="5"/>
  <c r="V160" i="5" s="1"/>
  <c r="N160" i="5"/>
  <c r="U160" i="5" s="1"/>
  <c r="Q121" i="5"/>
  <c r="T110" i="5"/>
  <c r="M127" i="5"/>
  <c r="P127" i="5" s="1"/>
  <c r="Q127" i="5"/>
  <c r="T127" i="5" s="1"/>
  <c r="W127" i="5" s="1"/>
  <c r="T106" i="5"/>
  <c r="W95" i="5"/>
  <c r="W106" i="5" s="1"/>
  <c r="N136" i="5"/>
  <c r="U125" i="5"/>
  <c r="U136" i="5" s="1"/>
  <c r="O161" i="5"/>
  <c r="V161" i="5" s="1"/>
  <c r="N161" i="5"/>
  <c r="U161" i="5" s="1"/>
  <c r="A176" i="5"/>
  <c r="L161" i="5"/>
  <c r="S161" i="5" s="1"/>
  <c r="K161" i="5"/>
  <c r="R161" i="5" s="1"/>
  <c r="F136" i="5"/>
  <c r="I125" i="5"/>
  <c r="I136" i="5" s="1"/>
  <c r="O180" i="5"/>
  <c r="V180" i="5" s="1"/>
  <c r="N180" i="5"/>
  <c r="U180" i="5" s="1"/>
  <c r="A195" i="5"/>
  <c r="L180" i="5"/>
  <c r="S180" i="5" s="1"/>
  <c r="K180" i="5"/>
  <c r="R180" i="5" s="1"/>
  <c r="O157" i="5"/>
  <c r="V157" i="5" s="1"/>
  <c r="N157" i="5"/>
  <c r="U157" i="5" s="1"/>
  <c r="A172" i="5"/>
  <c r="K157" i="5"/>
  <c r="R157" i="5" s="1"/>
  <c r="L157" i="5"/>
  <c r="S157" i="5" s="1"/>
  <c r="M128" i="5"/>
  <c r="P128" i="5" s="1"/>
  <c r="Q128" i="5"/>
  <c r="T128" i="5" s="1"/>
  <c r="W128" i="5" s="1"/>
  <c r="F146" i="5"/>
  <c r="I146" i="5" s="1"/>
  <c r="J146" i="5"/>
  <c r="J143" i="5"/>
  <c r="F143" i="5"/>
  <c r="I143" i="5" s="1"/>
  <c r="M150" i="5"/>
  <c r="P150" i="5" s="1"/>
  <c r="Q150" i="5"/>
  <c r="T150" i="5" s="1"/>
  <c r="W150" i="5" s="1"/>
  <c r="Q130" i="5"/>
  <c r="T130" i="5" s="1"/>
  <c r="W130" i="5" s="1"/>
  <c r="M130" i="5"/>
  <c r="P130" i="5" s="1"/>
  <c r="F145" i="5"/>
  <c r="I145" i="5" s="1"/>
  <c r="J145" i="5"/>
  <c r="Q131" i="5"/>
  <c r="T131" i="5" s="1"/>
  <c r="W131" i="5" s="1"/>
  <c r="M131" i="5"/>
  <c r="P131" i="5" s="1"/>
  <c r="F165" i="5"/>
  <c r="I165" i="5" s="1"/>
  <c r="J165" i="5"/>
  <c r="S125" i="5"/>
  <c r="S136" i="5" s="1"/>
  <c r="L136" i="5"/>
  <c r="O186" i="5"/>
  <c r="V186" i="5" s="1"/>
  <c r="N186" i="5"/>
  <c r="U186" i="5" s="1"/>
  <c r="L186" i="5"/>
  <c r="S186" i="5" s="1"/>
  <c r="K186" i="5"/>
  <c r="R186" i="5" s="1"/>
  <c r="A201" i="5"/>
  <c r="L174" i="5"/>
  <c r="S174" i="5" s="1"/>
  <c r="K174" i="5"/>
  <c r="R174" i="5" s="1"/>
  <c r="O174" i="5"/>
  <c r="V174" i="5" s="1"/>
  <c r="N174" i="5"/>
  <c r="U174" i="5" s="1"/>
  <c r="A189" i="5"/>
  <c r="F140" i="5"/>
  <c r="J140" i="5"/>
  <c r="J171" i="5"/>
  <c r="F171" i="5"/>
  <c r="I171" i="5" s="1"/>
  <c r="K140" i="5"/>
  <c r="A173" i="5"/>
  <c r="O158" i="5"/>
  <c r="V158" i="5" s="1"/>
  <c r="N158" i="5"/>
  <c r="U158" i="5" s="1"/>
  <c r="L158" i="5"/>
  <c r="S158" i="5" s="1"/>
  <c r="K158" i="5"/>
  <c r="R158" i="5" s="1"/>
  <c r="O163" i="5"/>
  <c r="V163" i="5" s="1"/>
  <c r="A178" i="5"/>
  <c r="N163" i="5"/>
  <c r="U163" i="5" s="1"/>
  <c r="L163" i="5"/>
  <c r="S163" i="5" s="1"/>
  <c r="K163" i="5"/>
  <c r="R163" i="5" s="1"/>
  <c r="M144" i="5"/>
  <c r="P144" i="5" s="1"/>
  <c r="Q144" i="5"/>
  <c r="T144" i="5" s="1"/>
  <c r="W144" i="5" s="1"/>
  <c r="O136" i="5"/>
  <c r="V125" i="5"/>
  <c r="V136" i="5" s="1"/>
  <c r="Q140" i="5" l="1"/>
  <c r="M140" i="5"/>
  <c r="J151" i="5"/>
  <c r="R140" i="5"/>
  <c r="R151" i="5" s="1"/>
  <c r="K151" i="5"/>
  <c r="F180" i="5"/>
  <c r="I180" i="5" s="1"/>
  <c r="J180" i="5"/>
  <c r="K155" i="5"/>
  <c r="J186" i="5"/>
  <c r="F186" i="5"/>
  <c r="I186" i="5" s="1"/>
  <c r="Q145" i="5"/>
  <c r="T145" i="5" s="1"/>
  <c r="W145" i="5" s="1"/>
  <c r="M145" i="5"/>
  <c r="P145" i="5" s="1"/>
  <c r="J157" i="5"/>
  <c r="F157" i="5"/>
  <c r="I157" i="5" s="1"/>
  <c r="L155" i="5"/>
  <c r="M136" i="5"/>
  <c r="P125" i="5"/>
  <c r="P136" i="5" s="1"/>
  <c r="F164" i="5"/>
  <c r="I164" i="5" s="1"/>
  <c r="J164" i="5"/>
  <c r="A216" i="5"/>
  <c r="O201" i="5"/>
  <c r="V201" i="5" s="1"/>
  <c r="N201" i="5"/>
  <c r="U201" i="5" s="1"/>
  <c r="L201" i="5"/>
  <c r="S201" i="5" s="1"/>
  <c r="K201" i="5"/>
  <c r="R201" i="5" s="1"/>
  <c r="A185" i="5"/>
  <c r="J163" i="5"/>
  <c r="F163" i="5"/>
  <c r="I163" i="5" s="1"/>
  <c r="M171" i="5"/>
  <c r="P171" i="5" s="1"/>
  <c r="Q171" i="5"/>
  <c r="T171" i="5" s="1"/>
  <c r="W171" i="5" s="1"/>
  <c r="F161" i="5"/>
  <c r="I161" i="5" s="1"/>
  <c r="J161" i="5"/>
  <c r="T121" i="5"/>
  <c r="W110" i="5"/>
  <c r="W121" i="5" s="1"/>
  <c r="N155" i="5"/>
  <c r="Q136" i="5"/>
  <c r="T125" i="5"/>
  <c r="A193" i="5"/>
  <c r="L178" i="5"/>
  <c r="S178" i="5" s="1"/>
  <c r="K178" i="5"/>
  <c r="R178" i="5" s="1"/>
  <c r="O178" i="5"/>
  <c r="V178" i="5" s="1"/>
  <c r="N178" i="5"/>
  <c r="U178" i="5" s="1"/>
  <c r="O172" i="5"/>
  <c r="V172" i="5" s="1"/>
  <c r="N172" i="5"/>
  <c r="U172" i="5" s="1"/>
  <c r="A187" i="5"/>
  <c r="L172" i="5"/>
  <c r="S172" i="5" s="1"/>
  <c r="K172" i="5"/>
  <c r="R172" i="5" s="1"/>
  <c r="O155" i="5"/>
  <c r="A194" i="5"/>
  <c r="K179" i="5"/>
  <c r="R179" i="5" s="1"/>
  <c r="N179" i="5"/>
  <c r="U179" i="5" s="1"/>
  <c r="L179" i="5"/>
  <c r="S179" i="5" s="1"/>
  <c r="O179" i="5"/>
  <c r="V179" i="5" s="1"/>
  <c r="N175" i="5"/>
  <c r="U175" i="5" s="1"/>
  <c r="L175" i="5"/>
  <c r="S175" i="5" s="1"/>
  <c r="O175" i="5"/>
  <c r="V175" i="5" s="1"/>
  <c r="K175" i="5"/>
  <c r="R175" i="5" s="1"/>
  <c r="A190" i="5"/>
  <c r="Q148" i="5"/>
  <c r="T148" i="5" s="1"/>
  <c r="W148" i="5" s="1"/>
  <c r="M148" i="5"/>
  <c r="P148" i="5" s="1"/>
  <c r="A191" i="5"/>
  <c r="O176" i="5"/>
  <c r="V176" i="5" s="1"/>
  <c r="N176" i="5"/>
  <c r="U176" i="5" s="1"/>
  <c r="L176" i="5"/>
  <c r="S176" i="5" s="1"/>
  <c r="K176" i="5"/>
  <c r="R176" i="5" s="1"/>
  <c r="M149" i="5"/>
  <c r="P149" i="5" s="1"/>
  <c r="Q149" i="5"/>
  <c r="T149" i="5" s="1"/>
  <c r="W149" i="5" s="1"/>
  <c r="J158" i="5"/>
  <c r="F158" i="5"/>
  <c r="I158" i="5" s="1"/>
  <c r="F151" i="5"/>
  <c r="I140" i="5"/>
  <c r="I151" i="5" s="1"/>
  <c r="M177" i="5"/>
  <c r="P177" i="5" s="1"/>
  <c r="Q177" i="5"/>
  <c r="T177" i="5" s="1"/>
  <c r="W177" i="5" s="1"/>
  <c r="S140" i="5"/>
  <c r="S151" i="5" s="1"/>
  <c r="L151" i="5"/>
  <c r="K189" i="5"/>
  <c r="R189" i="5" s="1"/>
  <c r="O189" i="5"/>
  <c r="V189" i="5" s="1"/>
  <c r="N189" i="5"/>
  <c r="U189" i="5" s="1"/>
  <c r="L189" i="5"/>
  <c r="S189" i="5" s="1"/>
  <c r="A204" i="5"/>
  <c r="J174" i="5"/>
  <c r="F174" i="5"/>
  <c r="I174" i="5" s="1"/>
  <c r="J192" i="5"/>
  <c r="F192" i="5"/>
  <c r="I192" i="5" s="1"/>
  <c r="N151" i="5"/>
  <c r="U140" i="5"/>
  <c r="U151" i="5" s="1"/>
  <c r="M143" i="5"/>
  <c r="P143" i="5" s="1"/>
  <c r="Q143" i="5"/>
  <c r="T143" i="5" s="1"/>
  <c r="W143" i="5" s="1"/>
  <c r="F160" i="5"/>
  <c r="I160" i="5" s="1"/>
  <c r="J160" i="5"/>
  <c r="Q142" i="5"/>
  <c r="T142" i="5" s="1"/>
  <c r="W142" i="5" s="1"/>
  <c r="M142" i="5"/>
  <c r="P142" i="5" s="1"/>
  <c r="A222" i="5"/>
  <c r="L207" i="5"/>
  <c r="S207" i="5" s="1"/>
  <c r="K207" i="5"/>
  <c r="R207" i="5" s="1"/>
  <c r="O207" i="5"/>
  <c r="V207" i="5" s="1"/>
  <c r="N207" i="5"/>
  <c r="U207" i="5" s="1"/>
  <c r="Q159" i="5"/>
  <c r="T159" i="5" s="1"/>
  <c r="W159" i="5" s="1"/>
  <c r="M159" i="5"/>
  <c r="P159" i="5" s="1"/>
  <c r="Q165" i="5"/>
  <c r="T165" i="5" s="1"/>
  <c r="W165" i="5" s="1"/>
  <c r="M165" i="5"/>
  <c r="P165" i="5" s="1"/>
  <c r="Q146" i="5"/>
  <c r="T146" i="5" s="1"/>
  <c r="W146" i="5" s="1"/>
  <c r="M146" i="5"/>
  <c r="P146" i="5" s="1"/>
  <c r="K195" i="5"/>
  <c r="R195" i="5" s="1"/>
  <c r="N195" i="5"/>
  <c r="U195" i="5" s="1"/>
  <c r="L195" i="5"/>
  <c r="S195" i="5" s="1"/>
  <c r="A210" i="5"/>
  <c r="O195" i="5"/>
  <c r="V195" i="5" s="1"/>
  <c r="A188" i="5"/>
  <c r="L173" i="5"/>
  <c r="S173" i="5" s="1"/>
  <c r="K173" i="5"/>
  <c r="R173" i="5" s="1"/>
  <c r="O173" i="5"/>
  <c r="V173" i="5" s="1"/>
  <c r="N173" i="5"/>
  <c r="U173" i="5" s="1"/>
  <c r="F155" i="5"/>
  <c r="J155" i="5"/>
  <c r="O151" i="5"/>
  <c r="V140" i="5"/>
  <c r="V151" i="5" s="1"/>
  <c r="M180" i="5" l="1"/>
  <c r="P180" i="5" s="1"/>
  <c r="Q180" i="5"/>
  <c r="T180" i="5" s="1"/>
  <c r="W180" i="5" s="1"/>
  <c r="A203" i="5"/>
  <c r="K188" i="5"/>
  <c r="R188" i="5" s="1"/>
  <c r="O188" i="5"/>
  <c r="V188" i="5" s="1"/>
  <c r="N188" i="5"/>
  <c r="U188" i="5" s="1"/>
  <c r="L188" i="5"/>
  <c r="S188" i="5" s="1"/>
  <c r="A202" i="5"/>
  <c r="K187" i="5"/>
  <c r="R187" i="5" s="1"/>
  <c r="O187" i="5"/>
  <c r="V187" i="5" s="1"/>
  <c r="N187" i="5"/>
  <c r="U187" i="5" s="1"/>
  <c r="L187" i="5"/>
  <c r="S187" i="5" s="1"/>
  <c r="A200" i="5"/>
  <c r="S155" i="5"/>
  <c r="S166" i="5" s="1"/>
  <c r="L166" i="5"/>
  <c r="N210" i="5"/>
  <c r="U210" i="5" s="1"/>
  <c r="A225" i="5"/>
  <c r="O210" i="5"/>
  <c r="V210" i="5" s="1"/>
  <c r="L210" i="5"/>
  <c r="S210" i="5" s="1"/>
  <c r="K210" i="5"/>
  <c r="R210" i="5" s="1"/>
  <c r="F166" i="5"/>
  <c r="I155" i="5"/>
  <c r="I166" i="5" s="1"/>
  <c r="K222" i="5"/>
  <c r="R222" i="5" s="1"/>
  <c r="N222" i="5"/>
  <c r="U222" i="5" s="1"/>
  <c r="A237" i="5"/>
  <c r="L222" i="5"/>
  <c r="S222" i="5" s="1"/>
  <c r="O222" i="5"/>
  <c r="V222" i="5" s="1"/>
  <c r="Q174" i="5"/>
  <c r="T174" i="5" s="1"/>
  <c r="W174" i="5" s="1"/>
  <c r="M174" i="5"/>
  <c r="P174" i="5" s="1"/>
  <c r="A209" i="5"/>
  <c r="N194" i="5"/>
  <c r="U194" i="5" s="1"/>
  <c r="L194" i="5"/>
  <c r="S194" i="5" s="1"/>
  <c r="K194" i="5"/>
  <c r="R194" i="5" s="1"/>
  <c r="O194" i="5"/>
  <c r="V194" i="5" s="1"/>
  <c r="L204" i="5"/>
  <c r="S204" i="5" s="1"/>
  <c r="A219" i="5"/>
  <c r="K204" i="5"/>
  <c r="R204" i="5" s="1"/>
  <c r="O204" i="5"/>
  <c r="V204" i="5" s="1"/>
  <c r="N204" i="5"/>
  <c r="U204" i="5" s="1"/>
  <c r="O190" i="5"/>
  <c r="V190" i="5" s="1"/>
  <c r="N190" i="5"/>
  <c r="U190" i="5" s="1"/>
  <c r="L190" i="5"/>
  <c r="S190" i="5" s="1"/>
  <c r="K190" i="5"/>
  <c r="R190" i="5" s="1"/>
  <c r="A205" i="5"/>
  <c r="O166" i="5"/>
  <c r="V155" i="5"/>
  <c r="V166" i="5" s="1"/>
  <c r="F189" i="5"/>
  <c r="I189" i="5" s="1"/>
  <c r="J189" i="5"/>
  <c r="M158" i="5"/>
  <c r="P158" i="5" s="1"/>
  <c r="Q158" i="5"/>
  <c r="T158" i="5" s="1"/>
  <c r="W158" i="5" s="1"/>
  <c r="F175" i="5"/>
  <c r="I175" i="5" s="1"/>
  <c r="J175" i="5"/>
  <c r="O193" i="5"/>
  <c r="V193" i="5" s="1"/>
  <c r="A208" i="5"/>
  <c r="N193" i="5"/>
  <c r="U193" i="5" s="1"/>
  <c r="L193" i="5"/>
  <c r="S193" i="5" s="1"/>
  <c r="K193" i="5"/>
  <c r="R193" i="5" s="1"/>
  <c r="M163" i="5"/>
  <c r="P163" i="5" s="1"/>
  <c r="Q163" i="5"/>
  <c r="T163" i="5" s="1"/>
  <c r="W163" i="5" s="1"/>
  <c r="A231" i="5"/>
  <c r="L216" i="5"/>
  <c r="S216" i="5" s="1"/>
  <c r="K216" i="5"/>
  <c r="R216" i="5" s="1"/>
  <c r="O216" i="5"/>
  <c r="V216" i="5" s="1"/>
  <c r="N216" i="5"/>
  <c r="U216" i="5" s="1"/>
  <c r="Q186" i="5"/>
  <c r="T186" i="5" s="1"/>
  <c r="W186" i="5" s="1"/>
  <c r="M186" i="5"/>
  <c r="P186" i="5" s="1"/>
  <c r="Q160" i="5"/>
  <c r="T160" i="5" s="1"/>
  <c r="W160" i="5" s="1"/>
  <c r="M160" i="5"/>
  <c r="P160" i="5" s="1"/>
  <c r="W125" i="5"/>
  <c r="W136" i="5" s="1"/>
  <c r="T136" i="5"/>
  <c r="J170" i="5"/>
  <c r="F170" i="5"/>
  <c r="M164" i="5"/>
  <c r="P164" i="5" s="1"/>
  <c r="Q164" i="5"/>
  <c r="T164" i="5" s="1"/>
  <c r="W164" i="5" s="1"/>
  <c r="F172" i="5"/>
  <c r="I172" i="5" s="1"/>
  <c r="J172" i="5"/>
  <c r="K170" i="5"/>
  <c r="R155" i="5"/>
  <c r="R166" i="5" s="1"/>
  <c r="K166" i="5"/>
  <c r="L170" i="5"/>
  <c r="J173" i="5"/>
  <c r="F173" i="5"/>
  <c r="I173" i="5" s="1"/>
  <c r="O170" i="5"/>
  <c r="Q161" i="5"/>
  <c r="T161" i="5" s="1"/>
  <c r="W161" i="5" s="1"/>
  <c r="M161" i="5"/>
  <c r="P161" i="5" s="1"/>
  <c r="J201" i="5"/>
  <c r="F201" i="5"/>
  <c r="I201" i="5" s="1"/>
  <c r="N166" i="5"/>
  <c r="U155" i="5"/>
  <c r="U166" i="5" s="1"/>
  <c r="N170" i="5"/>
  <c r="J207" i="5"/>
  <c r="F207" i="5"/>
  <c r="I207" i="5" s="1"/>
  <c r="Q192" i="5"/>
  <c r="T192" i="5" s="1"/>
  <c r="W192" i="5" s="1"/>
  <c r="M192" i="5"/>
  <c r="P192" i="5" s="1"/>
  <c r="O191" i="5"/>
  <c r="V191" i="5" s="1"/>
  <c r="N191" i="5"/>
  <c r="U191" i="5" s="1"/>
  <c r="L191" i="5"/>
  <c r="S191" i="5" s="1"/>
  <c r="K191" i="5"/>
  <c r="R191" i="5" s="1"/>
  <c r="A206" i="5"/>
  <c r="F179" i="5"/>
  <c r="I179" i="5" s="1"/>
  <c r="J179" i="5"/>
  <c r="Q157" i="5"/>
  <c r="T157" i="5" s="1"/>
  <c r="W157" i="5" s="1"/>
  <c r="M157" i="5"/>
  <c r="P157" i="5" s="1"/>
  <c r="P140" i="5"/>
  <c r="P151" i="5" s="1"/>
  <c r="M151" i="5"/>
  <c r="F176" i="5"/>
  <c r="I176" i="5" s="1"/>
  <c r="J176" i="5"/>
  <c r="F195" i="5"/>
  <c r="I195" i="5" s="1"/>
  <c r="J195" i="5"/>
  <c r="M155" i="5"/>
  <c r="J166" i="5"/>
  <c r="Q155" i="5"/>
  <c r="F178" i="5"/>
  <c r="I178" i="5" s="1"/>
  <c r="J178" i="5"/>
  <c r="Q151" i="5"/>
  <c r="T140" i="5"/>
  <c r="M166" i="5" l="1"/>
  <c r="P155" i="5"/>
  <c r="P166" i="5" s="1"/>
  <c r="Q195" i="5"/>
  <c r="T195" i="5" s="1"/>
  <c r="W195" i="5" s="1"/>
  <c r="M195" i="5"/>
  <c r="P195" i="5" s="1"/>
  <c r="Q176" i="5"/>
  <c r="T176" i="5" s="1"/>
  <c r="W176" i="5" s="1"/>
  <c r="M176" i="5"/>
  <c r="P176" i="5" s="1"/>
  <c r="M172" i="5"/>
  <c r="P172" i="5" s="1"/>
  <c r="Q172" i="5"/>
  <c r="T172" i="5" s="1"/>
  <c r="W172" i="5" s="1"/>
  <c r="T155" i="5"/>
  <c r="Q166" i="5"/>
  <c r="Q189" i="5"/>
  <c r="T189" i="5" s="1"/>
  <c r="W189" i="5" s="1"/>
  <c r="M189" i="5"/>
  <c r="P189" i="5" s="1"/>
  <c r="A221" i="5"/>
  <c r="O206" i="5"/>
  <c r="V206" i="5" s="1"/>
  <c r="N206" i="5"/>
  <c r="U206" i="5" s="1"/>
  <c r="L206" i="5"/>
  <c r="S206" i="5" s="1"/>
  <c r="K206" i="5"/>
  <c r="R206" i="5" s="1"/>
  <c r="J222" i="5"/>
  <c r="F222" i="5"/>
  <c r="I222" i="5" s="1"/>
  <c r="F210" i="5"/>
  <c r="I210" i="5" s="1"/>
  <c r="J210" i="5"/>
  <c r="J187" i="5"/>
  <c r="F187" i="5"/>
  <c r="I187" i="5" s="1"/>
  <c r="O219" i="5"/>
  <c r="V219" i="5" s="1"/>
  <c r="K219" i="5"/>
  <c r="R219" i="5" s="1"/>
  <c r="L219" i="5"/>
  <c r="S219" i="5" s="1"/>
  <c r="N219" i="5"/>
  <c r="U219" i="5" s="1"/>
  <c r="A234" i="5"/>
  <c r="K237" i="5"/>
  <c r="R237" i="5" s="1"/>
  <c r="L237" i="5"/>
  <c r="S237" i="5" s="1"/>
  <c r="A252" i="5"/>
  <c r="O237" i="5"/>
  <c r="V237" i="5" s="1"/>
  <c r="N237" i="5"/>
  <c r="U237" i="5" s="1"/>
  <c r="O202" i="5"/>
  <c r="V202" i="5" s="1"/>
  <c r="N202" i="5"/>
  <c r="U202" i="5" s="1"/>
  <c r="L202" i="5"/>
  <c r="S202" i="5" s="1"/>
  <c r="K202" i="5"/>
  <c r="R202" i="5" s="1"/>
  <c r="A217" i="5"/>
  <c r="M201" i="5"/>
  <c r="P201" i="5" s="1"/>
  <c r="Q201" i="5"/>
  <c r="T201" i="5" s="1"/>
  <c r="W201" i="5" s="1"/>
  <c r="K181" i="5"/>
  <c r="R170" i="5"/>
  <c r="R181" i="5" s="1"/>
  <c r="F190" i="5"/>
  <c r="I190" i="5" s="1"/>
  <c r="J190" i="5"/>
  <c r="N185" i="5"/>
  <c r="F191" i="5"/>
  <c r="I191" i="5" s="1"/>
  <c r="J191" i="5"/>
  <c r="A223" i="5"/>
  <c r="O208" i="5"/>
  <c r="V208" i="5" s="1"/>
  <c r="N208" i="5"/>
  <c r="U208" i="5" s="1"/>
  <c r="L208" i="5"/>
  <c r="S208" i="5" s="1"/>
  <c r="K208" i="5"/>
  <c r="R208" i="5" s="1"/>
  <c r="N205" i="5"/>
  <c r="U205" i="5" s="1"/>
  <c r="O205" i="5"/>
  <c r="V205" i="5" s="1"/>
  <c r="L205" i="5"/>
  <c r="S205" i="5" s="1"/>
  <c r="K205" i="5"/>
  <c r="R205" i="5" s="1"/>
  <c r="A220" i="5"/>
  <c r="F185" i="5"/>
  <c r="J185" i="5"/>
  <c r="V170" i="5"/>
  <c r="V181" i="5" s="1"/>
  <c r="O181" i="5"/>
  <c r="A215" i="5"/>
  <c r="J188" i="5"/>
  <c r="F188" i="5"/>
  <c r="I188" i="5" s="1"/>
  <c r="L185" i="5"/>
  <c r="O185" i="5"/>
  <c r="A218" i="5"/>
  <c r="O203" i="5"/>
  <c r="V203" i="5" s="1"/>
  <c r="N203" i="5"/>
  <c r="U203" i="5" s="1"/>
  <c r="L203" i="5"/>
  <c r="S203" i="5" s="1"/>
  <c r="K203" i="5"/>
  <c r="R203" i="5" s="1"/>
  <c r="T151" i="5"/>
  <c r="W140" i="5"/>
  <c r="W151" i="5" s="1"/>
  <c r="J216" i="5"/>
  <c r="F216" i="5"/>
  <c r="I216" i="5" s="1"/>
  <c r="Q175" i="5"/>
  <c r="T175" i="5" s="1"/>
  <c r="W175" i="5" s="1"/>
  <c r="M175" i="5"/>
  <c r="P175" i="5" s="1"/>
  <c r="A224" i="5"/>
  <c r="L209" i="5"/>
  <c r="S209" i="5" s="1"/>
  <c r="K209" i="5"/>
  <c r="R209" i="5" s="1"/>
  <c r="O209" i="5"/>
  <c r="V209" i="5" s="1"/>
  <c r="N209" i="5"/>
  <c r="U209" i="5" s="1"/>
  <c r="M178" i="5"/>
  <c r="P178" i="5" s="1"/>
  <c r="Q178" i="5"/>
  <c r="T178" i="5" s="1"/>
  <c r="W178" i="5" s="1"/>
  <c r="Q207" i="5"/>
  <c r="T207" i="5" s="1"/>
  <c r="W207" i="5" s="1"/>
  <c r="M207" i="5"/>
  <c r="P207" i="5" s="1"/>
  <c r="M173" i="5"/>
  <c r="P173" i="5" s="1"/>
  <c r="Q173" i="5"/>
  <c r="T173" i="5" s="1"/>
  <c r="W173" i="5" s="1"/>
  <c r="F181" i="5"/>
  <c r="I170" i="5"/>
  <c r="I181" i="5" s="1"/>
  <c r="J204" i="5"/>
  <c r="F204" i="5"/>
  <c r="I204" i="5" s="1"/>
  <c r="J193" i="5"/>
  <c r="F193" i="5"/>
  <c r="I193" i="5" s="1"/>
  <c r="F194" i="5"/>
  <c r="I194" i="5" s="1"/>
  <c r="J194" i="5"/>
  <c r="K185" i="5"/>
  <c r="M179" i="5"/>
  <c r="P179" i="5" s="1"/>
  <c r="Q179" i="5"/>
  <c r="T179" i="5" s="1"/>
  <c r="W179" i="5" s="1"/>
  <c r="U170" i="5"/>
  <c r="U181" i="5" s="1"/>
  <c r="N181" i="5"/>
  <c r="L181" i="5"/>
  <c r="S170" i="5"/>
  <c r="S181" i="5" s="1"/>
  <c r="Q170" i="5"/>
  <c r="J181" i="5"/>
  <c r="M170" i="5"/>
  <c r="N231" i="5"/>
  <c r="U231" i="5" s="1"/>
  <c r="L231" i="5"/>
  <c r="S231" i="5" s="1"/>
  <c r="A246" i="5"/>
  <c r="O231" i="5"/>
  <c r="V231" i="5" s="1"/>
  <c r="K231" i="5"/>
  <c r="R231" i="5" s="1"/>
  <c r="N225" i="5"/>
  <c r="U225" i="5" s="1"/>
  <c r="K225" i="5"/>
  <c r="R225" i="5" s="1"/>
  <c r="A240" i="5"/>
  <c r="O225" i="5"/>
  <c r="V225" i="5" s="1"/>
  <c r="L225" i="5"/>
  <c r="S225" i="5" s="1"/>
  <c r="J225" i="5" l="1"/>
  <c r="F225" i="5"/>
  <c r="I225" i="5" s="1"/>
  <c r="Q204" i="5"/>
  <c r="T204" i="5" s="1"/>
  <c r="W204" i="5" s="1"/>
  <c r="M204" i="5"/>
  <c r="P204" i="5" s="1"/>
  <c r="F203" i="5"/>
  <c r="I203" i="5" s="1"/>
  <c r="J203" i="5"/>
  <c r="A230" i="5"/>
  <c r="M187" i="5"/>
  <c r="P187" i="5" s="1"/>
  <c r="Q187" i="5"/>
  <c r="T187" i="5" s="1"/>
  <c r="W187" i="5" s="1"/>
  <c r="J231" i="5"/>
  <c r="F231" i="5"/>
  <c r="I231" i="5" s="1"/>
  <c r="O224" i="5"/>
  <c r="V224" i="5" s="1"/>
  <c r="L224" i="5"/>
  <c r="S224" i="5" s="1"/>
  <c r="K224" i="5"/>
  <c r="R224" i="5" s="1"/>
  <c r="A239" i="5"/>
  <c r="N224" i="5"/>
  <c r="U224" i="5" s="1"/>
  <c r="A233" i="5"/>
  <c r="O218" i="5"/>
  <c r="V218" i="5" s="1"/>
  <c r="N218" i="5"/>
  <c r="U218" i="5" s="1"/>
  <c r="L218" i="5"/>
  <c r="S218" i="5" s="1"/>
  <c r="K218" i="5"/>
  <c r="R218" i="5" s="1"/>
  <c r="J200" i="5"/>
  <c r="F200" i="5"/>
  <c r="J208" i="5"/>
  <c r="F208" i="5"/>
  <c r="I208" i="5" s="1"/>
  <c r="A267" i="5"/>
  <c r="L252" i="5"/>
  <c r="S252" i="5" s="1"/>
  <c r="O252" i="5"/>
  <c r="V252" i="5" s="1"/>
  <c r="N252" i="5"/>
  <c r="U252" i="5" s="1"/>
  <c r="K252" i="5"/>
  <c r="R252" i="5" s="1"/>
  <c r="M210" i="5"/>
  <c r="P210" i="5" s="1"/>
  <c r="Q210" i="5"/>
  <c r="T210" i="5" s="1"/>
  <c r="W210" i="5" s="1"/>
  <c r="W155" i="5"/>
  <c r="W166" i="5" s="1"/>
  <c r="T166" i="5"/>
  <c r="O196" i="5"/>
  <c r="V185" i="5"/>
  <c r="V196" i="5" s="1"/>
  <c r="K196" i="5"/>
  <c r="R185" i="5"/>
  <c r="R196" i="5" s="1"/>
  <c r="Q216" i="5"/>
  <c r="T216" i="5" s="1"/>
  <c r="W216" i="5" s="1"/>
  <c r="M216" i="5"/>
  <c r="P216" i="5" s="1"/>
  <c r="A232" i="5"/>
  <c r="K217" i="5"/>
  <c r="R217" i="5" s="1"/>
  <c r="L217" i="5"/>
  <c r="S217" i="5" s="1"/>
  <c r="O217" i="5"/>
  <c r="V217" i="5" s="1"/>
  <c r="N217" i="5"/>
  <c r="U217" i="5" s="1"/>
  <c r="N234" i="5"/>
  <c r="U234" i="5" s="1"/>
  <c r="K234" i="5"/>
  <c r="R234" i="5" s="1"/>
  <c r="O234" i="5"/>
  <c r="V234" i="5" s="1"/>
  <c r="L234" i="5"/>
  <c r="S234" i="5" s="1"/>
  <c r="A249" i="5"/>
  <c r="J206" i="5"/>
  <c r="F206" i="5"/>
  <c r="I206" i="5" s="1"/>
  <c r="M194" i="5"/>
  <c r="P194" i="5" s="1"/>
  <c r="Q194" i="5"/>
  <c r="T194" i="5" s="1"/>
  <c r="W194" i="5" s="1"/>
  <c r="F196" i="5"/>
  <c r="I185" i="5"/>
  <c r="I196" i="5" s="1"/>
  <c r="A238" i="5"/>
  <c r="O223" i="5"/>
  <c r="V223" i="5" s="1"/>
  <c r="L223" i="5"/>
  <c r="S223" i="5" s="1"/>
  <c r="K223" i="5"/>
  <c r="R223" i="5" s="1"/>
  <c r="N223" i="5"/>
  <c r="U223" i="5" s="1"/>
  <c r="J202" i="5"/>
  <c r="F202" i="5"/>
  <c r="I202" i="5" s="1"/>
  <c r="F209" i="5"/>
  <c r="I209" i="5" s="1"/>
  <c r="J209" i="5"/>
  <c r="F237" i="5"/>
  <c r="I237" i="5" s="1"/>
  <c r="J237" i="5"/>
  <c r="A261" i="5"/>
  <c r="K246" i="5"/>
  <c r="R246" i="5" s="1"/>
  <c r="O246" i="5"/>
  <c r="V246" i="5" s="1"/>
  <c r="N246" i="5"/>
  <c r="U246" i="5" s="1"/>
  <c r="L246" i="5"/>
  <c r="S246" i="5" s="1"/>
  <c r="L196" i="5"/>
  <c r="S185" i="5"/>
  <c r="S196" i="5" s="1"/>
  <c r="Q185" i="5"/>
  <c r="J196" i="5"/>
  <c r="M185" i="5"/>
  <c r="Q222" i="5"/>
  <c r="T222" i="5" s="1"/>
  <c r="W222" i="5" s="1"/>
  <c r="M222" i="5"/>
  <c r="P222" i="5" s="1"/>
  <c r="M181" i="5"/>
  <c r="P170" i="5"/>
  <c r="P181" i="5" s="1"/>
  <c r="Q188" i="5"/>
  <c r="T188" i="5" s="1"/>
  <c r="W188" i="5" s="1"/>
  <c r="M188" i="5"/>
  <c r="P188" i="5" s="1"/>
  <c r="A235" i="5"/>
  <c r="O220" i="5"/>
  <c r="V220" i="5" s="1"/>
  <c r="N220" i="5"/>
  <c r="U220" i="5" s="1"/>
  <c r="L220" i="5"/>
  <c r="S220" i="5" s="1"/>
  <c r="K220" i="5"/>
  <c r="R220" i="5" s="1"/>
  <c r="M191" i="5"/>
  <c r="P191" i="5" s="1"/>
  <c r="Q191" i="5"/>
  <c r="T191" i="5" s="1"/>
  <c r="W191" i="5" s="1"/>
  <c r="Q190" i="5"/>
  <c r="T190" i="5" s="1"/>
  <c r="W190" i="5" s="1"/>
  <c r="M190" i="5"/>
  <c r="P190" i="5" s="1"/>
  <c r="K200" i="5"/>
  <c r="F205" i="5"/>
  <c r="I205" i="5" s="1"/>
  <c r="J205" i="5"/>
  <c r="J219" i="5"/>
  <c r="F219" i="5"/>
  <c r="I219" i="5" s="1"/>
  <c r="O200" i="5"/>
  <c r="L240" i="5"/>
  <c r="S240" i="5" s="1"/>
  <c r="N240" i="5"/>
  <c r="U240" i="5" s="1"/>
  <c r="K240" i="5"/>
  <c r="R240" i="5" s="1"/>
  <c r="A255" i="5"/>
  <c r="O240" i="5"/>
  <c r="V240" i="5" s="1"/>
  <c r="T170" i="5"/>
  <c r="Q181" i="5"/>
  <c r="Q193" i="5"/>
  <c r="T193" i="5" s="1"/>
  <c r="W193" i="5" s="1"/>
  <c r="M193" i="5"/>
  <c r="P193" i="5" s="1"/>
  <c r="L200" i="5"/>
  <c r="N196" i="5"/>
  <c r="U185" i="5"/>
  <c r="U196" i="5" s="1"/>
  <c r="N200" i="5"/>
  <c r="A236" i="5"/>
  <c r="O221" i="5"/>
  <c r="V221" i="5" s="1"/>
  <c r="N221" i="5"/>
  <c r="U221" i="5" s="1"/>
  <c r="L221" i="5"/>
  <c r="S221" i="5" s="1"/>
  <c r="K221" i="5"/>
  <c r="R221" i="5" s="1"/>
  <c r="K233" i="5" l="1"/>
  <c r="R233" i="5" s="1"/>
  <c r="A248" i="5"/>
  <c r="O233" i="5"/>
  <c r="V233" i="5" s="1"/>
  <c r="N233" i="5"/>
  <c r="U233" i="5" s="1"/>
  <c r="L233" i="5"/>
  <c r="S233" i="5" s="1"/>
  <c r="F223" i="5"/>
  <c r="I223" i="5" s="1"/>
  <c r="J223" i="5"/>
  <c r="K215" i="5"/>
  <c r="J224" i="5"/>
  <c r="F224" i="5"/>
  <c r="I224" i="5" s="1"/>
  <c r="L215" i="5"/>
  <c r="F234" i="5"/>
  <c r="I234" i="5" s="1"/>
  <c r="J234" i="5"/>
  <c r="M208" i="5"/>
  <c r="P208" i="5" s="1"/>
  <c r="Q208" i="5"/>
  <c r="T208" i="5" s="1"/>
  <c r="W208" i="5" s="1"/>
  <c r="K239" i="5"/>
  <c r="R239" i="5" s="1"/>
  <c r="A254" i="5"/>
  <c r="N239" i="5"/>
  <c r="U239" i="5" s="1"/>
  <c r="L239" i="5"/>
  <c r="S239" i="5" s="1"/>
  <c r="O239" i="5"/>
  <c r="V239" i="5" s="1"/>
  <c r="A245" i="5"/>
  <c r="L211" i="5"/>
  <c r="S200" i="5"/>
  <c r="S211" i="5" s="1"/>
  <c r="O211" i="5"/>
  <c r="V200" i="5"/>
  <c r="V211" i="5" s="1"/>
  <c r="J220" i="5"/>
  <c r="F220" i="5"/>
  <c r="I220" i="5" s="1"/>
  <c r="P185" i="5"/>
  <c r="P196" i="5" s="1"/>
  <c r="M196" i="5"/>
  <c r="Q203" i="5"/>
  <c r="T203" i="5" s="1"/>
  <c r="W203" i="5" s="1"/>
  <c r="M203" i="5"/>
  <c r="P203" i="5" s="1"/>
  <c r="M209" i="5"/>
  <c r="P209" i="5" s="1"/>
  <c r="Q209" i="5"/>
  <c r="T209" i="5" s="1"/>
  <c r="W209" i="5" s="1"/>
  <c r="J217" i="5"/>
  <c r="F217" i="5"/>
  <c r="I217" i="5" s="1"/>
  <c r="J211" i="5"/>
  <c r="M200" i="5"/>
  <c r="Q200" i="5"/>
  <c r="J252" i="5"/>
  <c r="F252" i="5"/>
  <c r="I252" i="5" s="1"/>
  <c r="O238" i="5"/>
  <c r="V238" i="5" s="1"/>
  <c r="L238" i="5"/>
  <c r="S238" i="5" s="1"/>
  <c r="A253" i="5"/>
  <c r="K238" i="5"/>
  <c r="R238" i="5" s="1"/>
  <c r="N238" i="5"/>
  <c r="U238" i="5" s="1"/>
  <c r="F211" i="5"/>
  <c r="I200" i="5"/>
  <c r="I211" i="5" s="1"/>
  <c r="T185" i="5"/>
  <c r="Q196" i="5"/>
  <c r="F218" i="5"/>
  <c r="I218" i="5" s="1"/>
  <c r="J218" i="5"/>
  <c r="F240" i="5"/>
  <c r="I240" i="5" s="1"/>
  <c r="J240" i="5"/>
  <c r="Q219" i="5"/>
  <c r="T219" i="5" s="1"/>
  <c r="W219" i="5" s="1"/>
  <c r="M219" i="5"/>
  <c r="P219" i="5" s="1"/>
  <c r="Q231" i="5"/>
  <c r="T231" i="5" s="1"/>
  <c r="W231" i="5" s="1"/>
  <c r="M231" i="5"/>
  <c r="P231" i="5" s="1"/>
  <c r="F215" i="5"/>
  <c r="J215" i="5"/>
  <c r="U200" i="5"/>
  <c r="U211" i="5" s="1"/>
  <c r="N211" i="5"/>
  <c r="O215" i="5"/>
  <c r="Q205" i="5"/>
  <c r="T205" i="5" s="1"/>
  <c r="W205" i="5" s="1"/>
  <c r="M205" i="5"/>
  <c r="P205" i="5" s="1"/>
  <c r="M202" i="5"/>
  <c r="P202" i="5" s="1"/>
  <c r="Q202" i="5"/>
  <c r="T202" i="5" s="1"/>
  <c r="W202" i="5" s="1"/>
  <c r="M206" i="5"/>
  <c r="P206" i="5" s="1"/>
  <c r="Q206" i="5"/>
  <c r="T206" i="5" s="1"/>
  <c r="W206" i="5" s="1"/>
  <c r="O232" i="5"/>
  <c r="V232" i="5" s="1"/>
  <c r="K232" i="5"/>
  <c r="R232" i="5" s="1"/>
  <c r="A247" i="5"/>
  <c r="N232" i="5"/>
  <c r="U232" i="5" s="1"/>
  <c r="L232" i="5"/>
  <c r="S232" i="5" s="1"/>
  <c r="N215" i="5"/>
  <c r="K236" i="5"/>
  <c r="R236" i="5" s="1"/>
  <c r="L236" i="5"/>
  <c r="S236" i="5" s="1"/>
  <c r="O236" i="5"/>
  <c r="V236" i="5" s="1"/>
  <c r="N236" i="5"/>
  <c r="U236" i="5" s="1"/>
  <c r="A251" i="5"/>
  <c r="N255" i="5"/>
  <c r="U255" i="5" s="1"/>
  <c r="K255" i="5"/>
  <c r="R255" i="5" s="1"/>
  <c r="A270" i="5"/>
  <c r="O255" i="5"/>
  <c r="V255" i="5" s="1"/>
  <c r="L255" i="5"/>
  <c r="S255" i="5" s="1"/>
  <c r="K211" i="5"/>
  <c r="R200" i="5"/>
  <c r="R211" i="5" s="1"/>
  <c r="F246" i="5"/>
  <c r="I246" i="5" s="1"/>
  <c r="J246" i="5"/>
  <c r="Q237" i="5"/>
  <c r="T237" i="5" s="1"/>
  <c r="W237" i="5" s="1"/>
  <c r="M237" i="5"/>
  <c r="P237" i="5" s="1"/>
  <c r="J221" i="5"/>
  <c r="F221" i="5"/>
  <c r="I221" i="5" s="1"/>
  <c r="W170" i="5"/>
  <c r="W181" i="5" s="1"/>
  <c r="T181" i="5"/>
  <c r="O235" i="5"/>
  <c r="V235" i="5" s="1"/>
  <c r="L235" i="5"/>
  <c r="S235" i="5" s="1"/>
  <c r="K235" i="5"/>
  <c r="R235" i="5" s="1"/>
  <c r="A250" i="5"/>
  <c r="N235" i="5"/>
  <c r="U235" i="5" s="1"/>
  <c r="N249" i="5"/>
  <c r="U249" i="5" s="1"/>
  <c r="L249" i="5"/>
  <c r="S249" i="5" s="1"/>
  <c r="A264" i="5"/>
  <c r="O249" i="5"/>
  <c r="V249" i="5" s="1"/>
  <c r="K249" i="5"/>
  <c r="R249" i="5" s="1"/>
  <c r="Q225" i="5"/>
  <c r="T225" i="5" s="1"/>
  <c r="W225" i="5" s="1"/>
  <c r="M225" i="5"/>
  <c r="P225" i="5" s="1"/>
  <c r="J232" i="5" l="1"/>
  <c r="F232" i="5"/>
  <c r="I232" i="5" s="1"/>
  <c r="O226" i="5"/>
  <c r="V215" i="5"/>
  <c r="V226" i="5" s="1"/>
  <c r="L261" i="5"/>
  <c r="T200" i="5"/>
  <c r="Q211" i="5"/>
  <c r="J239" i="5"/>
  <c r="F239" i="5"/>
  <c r="I239" i="5" s="1"/>
  <c r="Q224" i="5"/>
  <c r="T224" i="5" s="1"/>
  <c r="W224" i="5" s="1"/>
  <c r="M224" i="5"/>
  <c r="P224" i="5" s="1"/>
  <c r="N261" i="5"/>
  <c r="M211" i="5"/>
  <c r="P200" i="5"/>
  <c r="P211" i="5" s="1"/>
  <c r="R215" i="5"/>
  <c r="R226" i="5" s="1"/>
  <c r="K226" i="5"/>
  <c r="J249" i="5"/>
  <c r="F249" i="5"/>
  <c r="I249" i="5" s="1"/>
  <c r="Q221" i="5"/>
  <c r="T221" i="5" s="1"/>
  <c r="W221" i="5" s="1"/>
  <c r="M221" i="5"/>
  <c r="P221" i="5" s="1"/>
  <c r="O247" i="5"/>
  <c r="V247" i="5" s="1"/>
  <c r="A262" i="5"/>
  <c r="N247" i="5"/>
  <c r="U247" i="5" s="1"/>
  <c r="L247" i="5"/>
  <c r="S247" i="5" s="1"/>
  <c r="K247" i="5"/>
  <c r="R247" i="5" s="1"/>
  <c r="O261" i="5"/>
  <c r="W185" i="5"/>
  <c r="W196" i="5" s="1"/>
  <c r="T196" i="5"/>
  <c r="L254" i="5"/>
  <c r="S254" i="5" s="1"/>
  <c r="K254" i="5"/>
  <c r="R254" i="5" s="1"/>
  <c r="A269" i="5"/>
  <c r="N254" i="5"/>
  <c r="U254" i="5" s="1"/>
  <c r="O254" i="5"/>
  <c r="V254" i="5" s="1"/>
  <c r="I215" i="5"/>
  <c r="I226" i="5" s="1"/>
  <c r="F226" i="5"/>
  <c r="J267" i="5"/>
  <c r="F267" i="5"/>
  <c r="K230" i="5"/>
  <c r="J261" i="5"/>
  <c r="F261" i="5"/>
  <c r="F235" i="5"/>
  <c r="I235" i="5" s="1"/>
  <c r="J235" i="5"/>
  <c r="M246" i="5"/>
  <c r="P246" i="5" s="1"/>
  <c r="Q246" i="5"/>
  <c r="T246" i="5" s="1"/>
  <c r="W246" i="5" s="1"/>
  <c r="J236" i="5"/>
  <c r="F236" i="5"/>
  <c r="I236" i="5" s="1"/>
  <c r="K267" i="5"/>
  <c r="O230" i="5"/>
  <c r="Q234" i="5"/>
  <c r="T234" i="5" s="1"/>
  <c r="W234" i="5" s="1"/>
  <c r="M234" i="5"/>
  <c r="P234" i="5" s="1"/>
  <c r="M252" i="5"/>
  <c r="P252" i="5" s="1"/>
  <c r="Q252" i="5"/>
  <c r="T252" i="5" s="1"/>
  <c r="W252" i="5" s="1"/>
  <c r="O267" i="5"/>
  <c r="A265" i="5"/>
  <c r="N250" i="5"/>
  <c r="U250" i="5" s="1"/>
  <c r="K250" i="5"/>
  <c r="R250" i="5" s="1"/>
  <c r="L250" i="5"/>
  <c r="S250" i="5" s="1"/>
  <c r="O250" i="5"/>
  <c r="V250" i="5" s="1"/>
  <c r="O253" i="5"/>
  <c r="V253" i="5" s="1"/>
  <c r="K253" i="5"/>
  <c r="R253" i="5" s="1"/>
  <c r="L253" i="5"/>
  <c r="S253" i="5" s="1"/>
  <c r="A268" i="5"/>
  <c r="N253" i="5"/>
  <c r="U253" i="5" s="1"/>
  <c r="L267" i="5"/>
  <c r="F230" i="5"/>
  <c r="J230" i="5"/>
  <c r="L248" i="5"/>
  <c r="S248" i="5" s="1"/>
  <c r="A263" i="5"/>
  <c r="N248" i="5"/>
  <c r="U248" i="5" s="1"/>
  <c r="O248" i="5"/>
  <c r="V248" i="5" s="1"/>
  <c r="K248" i="5"/>
  <c r="R248" i="5" s="1"/>
  <c r="M218" i="5"/>
  <c r="P218" i="5" s="1"/>
  <c r="Q218" i="5"/>
  <c r="T218" i="5" s="1"/>
  <c r="W218" i="5" s="1"/>
  <c r="M220" i="5"/>
  <c r="P220" i="5" s="1"/>
  <c r="Q220" i="5"/>
  <c r="T220" i="5" s="1"/>
  <c r="W220" i="5" s="1"/>
  <c r="K251" i="5"/>
  <c r="R251" i="5" s="1"/>
  <c r="L251" i="5"/>
  <c r="S251" i="5" s="1"/>
  <c r="A266" i="5"/>
  <c r="O251" i="5"/>
  <c r="V251" i="5" s="1"/>
  <c r="N251" i="5"/>
  <c r="U251" i="5" s="1"/>
  <c r="N267" i="5"/>
  <c r="L230" i="5"/>
  <c r="J233" i="5"/>
  <c r="F233" i="5"/>
  <c r="I233" i="5" s="1"/>
  <c r="J255" i="5"/>
  <c r="F255" i="5"/>
  <c r="I255" i="5" s="1"/>
  <c r="J226" i="5"/>
  <c r="Q215" i="5"/>
  <c r="M215" i="5"/>
  <c r="Q223" i="5"/>
  <c r="T223" i="5" s="1"/>
  <c r="W223" i="5" s="1"/>
  <c r="M223" i="5"/>
  <c r="P223" i="5" s="1"/>
  <c r="K261" i="5"/>
  <c r="M217" i="5"/>
  <c r="P217" i="5" s="1"/>
  <c r="Q217" i="5"/>
  <c r="T217" i="5" s="1"/>
  <c r="W217" i="5" s="1"/>
  <c r="N230" i="5"/>
  <c r="U215" i="5"/>
  <c r="U226" i="5" s="1"/>
  <c r="N226" i="5"/>
  <c r="Q240" i="5"/>
  <c r="T240" i="5" s="1"/>
  <c r="W240" i="5" s="1"/>
  <c r="M240" i="5"/>
  <c r="P240" i="5" s="1"/>
  <c r="J238" i="5"/>
  <c r="F238" i="5"/>
  <c r="I238" i="5" s="1"/>
  <c r="A260" i="5"/>
  <c r="S215" i="5"/>
  <c r="S226" i="5" s="1"/>
  <c r="L226" i="5"/>
  <c r="Q235" i="5" l="1"/>
  <c r="T235" i="5" s="1"/>
  <c r="W235" i="5" s="1"/>
  <c r="M235" i="5"/>
  <c r="P235" i="5" s="1"/>
  <c r="Q249" i="5"/>
  <c r="T249" i="5" s="1"/>
  <c r="W249" i="5" s="1"/>
  <c r="M249" i="5"/>
  <c r="P249" i="5" s="1"/>
  <c r="M238" i="5"/>
  <c r="P238" i="5" s="1"/>
  <c r="Q238" i="5"/>
  <c r="T238" i="5" s="1"/>
  <c r="W238" i="5" s="1"/>
  <c r="M267" i="5"/>
  <c r="J282" i="5"/>
  <c r="Q267" i="5"/>
  <c r="M226" i="5"/>
  <c r="P215" i="5"/>
  <c r="P226" i="5" s="1"/>
  <c r="O276" i="5"/>
  <c r="V261" i="5"/>
  <c r="V276" i="5" s="1"/>
  <c r="T215" i="5"/>
  <c r="Q226" i="5"/>
  <c r="F253" i="5"/>
  <c r="I253" i="5" s="1"/>
  <c r="J253" i="5"/>
  <c r="I261" i="5"/>
  <c r="I276" i="5" s="1"/>
  <c r="F276" i="5"/>
  <c r="M239" i="5"/>
  <c r="P239" i="5" s="1"/>
  <c r="Q239" i="5"/>
  <c r="T239" i="5" s="1"/>
  <c r="W239" i="5" s="1"/>
  <c r="U267" i="5"/>
  <c r="U282" i="5" s="1"/>
  <c r="N282" i="5"/>
  <c r="F254" i="5"/>
  <c r="I254" i="5" s="1"/>
  <c r="J254" i="5"/>
  <c r="L276" i="5"/>
  <c r="S261" i="5"/>
  <c r="S276" i="5" s="1"/>
  <c r="N245" i="5"/>
  <c r="F241" i="5"/>
  <c r="I230" i="5"/>
  <c r="I241" i="5" s="1"/>
  <c r="K282" i="5"/>
  <c r="R267" i="5"/>
  <c r="R282" i="5" s="1"/>
  <c r="N270" i="5"/>
  <c r="J264" i="5"/>
  <c r="F264" i="5"/>
  <c r="F282" i="5"/>
  <c r="I267" i="5"/>
  <c r="I282" i="5" s="1"/>
  <c r="J250" i="5"/>
  <c r="F250" i="5"/>
  <c r="I250" i="5" s="1"/>
  <c r="V230" i="5"/>
  <c r="V241" i="5" s="1"/>
  <c r="O241" i="5"/>
  <c r="Q261" i="5"/>
  <c r="M261" i="5"/>
  <c r="J276" i="5"/>
  <c r="L270" i="5"/>
  <c r="J247" i="5"/>
  <c r="F247" i="5"/>
  <c r="I247" i="5" s="1"/>
  <c r="K264" i="5"/>
  <c r="F251" i="5"/>
  <c r="I251" i="5" s="1"/>
  <c r="J251" i="5"/>
  <c r="F270" i="5"/>
  <c r="J270" i="5"/>
  <c r="K270" i="5"/>
  <c r="N276" i="5"/>
  <c r="U261" i="5"/>
  <c r="U276" i="5" s="1"/>
  <c r="M233" i="5"/>
  <c r="P233" i="5" s="1"/>
  <c r="Q233" i="5"/>
  <c r="T233" i="5" s="1"/>
  <c r="W233" i="5" s="1"/>
  <c r="L282" i="5"/>
  <c r="S267" i="5"/>
  <c r="S282" i="5" s="1"/>
  <c r="L241" i="5"/>
  <c r="S230" i="5"/>
  <c r="S241" i="5" s="1"/>
  <c r="M236" i="5"/>
  <c r="P236" i="5" s="1"/>
  <c r="Q236" i="5"/>
  <c r="T236" i="5" s="1"/>
  <c r="W236" i="5" s="1"/>
  <c r="N264" i="5"/>
  <c r="Q230" i="5"/>
  <c r="M230" i="5"/>
  <c r="J241" i="5"/>
  <c r="F245" i="5"/>
  <c r="J245" i="5"/>
  <c r="K245" i="5"/>
  <c r="V267" i="5"/>
  <c r="V282" i="5" s="1"/>
  <c r="O282" i="5"/>
  <c r="K241" i="5"/>
  <c r="R230" i="5"/>
  <c r="R241" i="5" s="1"/>
  <c r="L264" i="5"/>
  <c r="W200" i="5"/>
  <c r="W211" i="5" s="1"/>
  <c r="T211" i="5"/>
  <c r="U230" i="5"/>
  <c r="U241" i="5" s="1"/>
  <c r="N241" i="5"/>
  <c r="M255" i="5"/>
  <c r="P255" i="5" s="1"/>
  <c r="Q255" i="5"/>
  <c r="T255" i="5" s="1"/>
  <c r="W255" i="5" s="1"/>
  <c r="O245" i="5"/>
  <c r="O270" i="5"/>
  <c r="L245" i="5"/>
  <c r="R261" i="5"/>
  <c r="R276" i="5" s="1"/>
  <c r="K276" i="5"/>
  <c r="J248" i="5"/>
  <c r="F248" i="5"/>
  <c r="I248" i="5" s="1"/>
  <c r="O264" i="5"/>
  <c r="Q232" i="5"/>
  <c r="T232" i="5" s="1"/>
  <c r="W232" i="5" s="1"/>
  <c r="M232" i="5"/>
  <c r="P232" i="5" s="1"/>
  <c r="J265" i="5" l="1"/>
  <c r="F265" i="5"/>
  <c r="O263" i="5"/>
  <c r="Q248" i="5"/>
  <c r="T248" i="5" s="1"/>
  <c r="W248" i="5" s="1"/>
  <c r="M248" i="5"/>
  <c r="P248" i="5" s="1"/>
  <c r="I245" i="5"/>
  <c r="I256" i="5" s="1"/>
  <c r="F256" i="5"/>
  <c r="Q270" i="5"/>
  <c r="J285" i="5"/>
  <c r="M270" i="5"/>
  <c r="Q254" i="5"/>
  <c r="T254" i="5" s="1"/>
  <c r="W254" i="5" s="1"/>
  <c r="M254" i="5"/>
  <c r="P254" i="5" s="1"/>
  <c r="L263" i="5"/>
  <c r="N265" i="5"/>
  <c r="F269" i="5"/>
  <c r="J269" i="5"/>
  <c r="I264" i="5"/>
  <c r="I279" i="5" s="1"/>
  <c r="F279" i="5"/>
  <c r="N263" i="5"/>
  <c r="F285" i="5"/>
  <c r="I270" i="5"/>
  <c r="I285" i="5" s="1"/>
  <c r="L285" i="5"/>
  <c r="S270" i="5"/>
  <c r="S285" i="5" s="1"/>
  <c r="J262" i="5"/>
  <c r="F262" i="5"/>
  <c r="F263" i="5"/>
  <c r="J263" i="5"/>
  <c r="Q282" i="5"/>
  <c r="T267" i="5"/>
  <c r="N269" i="5"/>
  <c r="O260" i="5"/>
  <c r="K266" i="5"/>
  <c r="V264" i="5"/>
  <c r="V279" i="5" s="1"/>
  <c r="O279" i="5"/>
  <c r="L266" i="5"/>
  <c r="P267" i="5"/>
  <c r="P282" i="5" s="1"/>
  <c r="M282" i="5"/>
  <c r="V270" i="5"/>
  <c r="V285" i="5" s="1"/>
  <c r="O285" i="5"/>
  <c r="N279" i="5"/>
  <c r="U264" i="5"/>
  <c r="U279" i="5" s="1"/>
  <c r="K279" i="5"/>
  <c r="R264" i="5"/>
  <c r="R279" i="5" s="1"/>
  <c r="M276" i="5"/>
  <c r="P261" i="5"/>
  <c r="P276" i="5" s="1"/>
  <c r="N285" i="5"/>
  <c r="U270" i="5"/>
  <c r="U285" i="5" s="1"/>
  <c r="O262" i="5"/>
  <c r="F266" i="5"/>
  <c r="J266" i="5"/>
  <c r="L268" i="5"/>
  <c r="Q276" i="5"/>
  <c r="T261" i="5"/>
  <c r="K262" i="5"/>
  <c r="N266" i="5"/>
  <c r="K285" i="5"/>
  <c r="R270" i="5"/>
  <c r="R285" i="5" s="1"/>
  <c r="L262" i="5"/>
  <c r="F268" i="5"/>
  <c r="J268" i="5"/>
  <c r="N260" i="5"/>
  <c r="N268" i="5"/>
  <c r="O256" i="5"/>
  <c r="V245" i="5"/>
  <c r="V256" i="5" s="1"/>
  <c r="M247" i="5"/>
  <c r="P247" i="5" s="1"/>
  <c r="Q247" i="5"/>
  <c r="T247" i="5" s="1"/>
  <c r="W247" i="5" s="1"/>
  <c r="J260" i="5"/>
  <c r="F260" i="5"/>
  <c r="Q253" i="5"/>
  <c r="T253" i="5" s="1"/>
  <c r="W253" i="5" s="1"/>
  <c r="M253" i="5"/>
  <c r="P253" i="5" s="1"/>
  <c r="O269" i="5"/>
  <c r="S245" i="5"/>
  <c r="S256" i="5" s="1"/>
  <c r="L256" i="5"/>
  <c r="P230" i="5"/>
  <c r="P241" i="5" s="1"/>
  <c r="M241" i="5"/>
  <c r="Q251" i="5"/>
  <c r="T251" i="5" s="1"/>
  <c r="W251" i="5" s="1"/>
  <c r="M251" i="5"/>
  <c r="P251" i="5" s="1"/>
  <c r="S264" i="5"/>
  <c r="S279" i="5" s="1"/>
  <c r="L279" i="5"/>
  <c r="T230" i="5"/>
  <c r="Q241" i="5"/>
  <c r="O266" i="5"/>
  <c r="O268" i="5"/>
  <c r="K265" i="5"/>
  <c r="K269" i="5"/>
  <c r="K260" i="5"/>
  <c r="W215" i="5"/>
  <c r="W226" i="5" s="1"/>
  <c r="T226" i="5"/>
  <c r="J256" i="5"/>
  <c r="M245" i="5"/>
  <c r="Q245" i="5"/>
  <c r="O265" i="5"/>
  <c r="Q264" i="5"/>
  <c r="J279" i="5"/>
  <c r="M264" i="5"/>
  <c r="N262" i="5"/>
  <c r="K268" i="5"/>
  <c r="K256" i="5"/>
  <c r="R245" i="5"/>
  <c r="R256" i="5" s="1"/>
  <c r="L265" i="5"/>
  <c r="L269" i="5"/>
  <c r="Q250" i="5"/>
  <c r="T250" i="5" s="1"/>
  <c r="W250" i="5" s="1"/>
  <c r="M250" i="5"/>
  <c r="P250" i="5" s="1"/>
  <c r="U245" i="5"/>
  <c r="U256" i="5" s="1"/>
  <c r="N256" i="5"/>
  <c r="L260" i="5"/>
  <c r="K263" i="5"/>
  <c r="L271" i="5" l="1"/>
  <c r="L275" i="5"/>
  <c r="S260" i="5"/>
  <c r="W230" i="5"/>
  <c r="W241" i="5" s="1"/>
  <c r="T241" i="5"/>
  <c r="N275" i="5"/>
  <c r="U260" i="5"/>
  <c r="N271" i="5"/>
  <c r="T270" i="5"/>
  <c r="Q285" i="5"/>
  <c r="W261" i="5"/>
  <c r="W276" i="5" s="1"/>
  <c r="T276" i="5"/>
  <c r="F278" i="5"/>
  <c r="I263" i="5"/>
  <c r="I278" i="5" s="1"/>
  <c r="M269" i="5"/>
  <c r="J284" i="5"/>
  <c r="Q269" i="5"/>
  <c r="R269" i="5"/>
  <c r="R284" i="5" s="1"/>
  <c r="K284" i="5"/>
  <c r="L283" i="5"/>
  <c r="S268" i="5"/>
  <c r="S283" i="5" s="1"/>
  <c r="K281" i="5"/>
  <c r="R266" i="5"/>
  <c r="R281" i="5" s="1"/>
  <c r="I262" i="5"/>
  <c r="I277" i="5" s="1"/>
  <c r="F277" i="5"/>
  <c r="F284" i="5"/>
  <c r="I269" i="5"/>
  <c r="I284" i="5" s="1"/>
  <c r="L284" i="5"/>
  <c r="S269" i="5"/>
  <c r="S284" i="5" s="1"/>
  <c r="T264" i="5"/>
  <c r="Q279" i="5"/>
  <c r="J271" i="5"/>
  <c r="J275" i="5"/>
  <c r="J286" i="5" s="1"/>
  <c r="Q260" i="5"/>
  <c r="M260" i="5"/>
  <c r="F283" i="5"/>
  <c r="I268" i="5"/>
  <c r="I283" i="5" s="1"/>
  <c r="O271" i="5"/>
  <c r="O275" i="5"/>
  <c r="V260" i="5"/>
  <c r="M262" i="5"/>
  <c r="J277" i="5"/>
  <c r="Q262" i="5"/>
  <c r="K280" i="5"/>
  <c r="R265" i="5"/>
  <c r="R280" i="5" s="1"/>
  <c r="L277" i="5"/>
  <c r="S262" i="5"/>
  <c r="S277" i="5" s="1"/>
  <c r="J281" i="5"/>
  <c r="M266" i="5"/>
  <c r="Q266" i="5"/>
  <c r="N280" i="5"/>
  <c r="U265" i="5"/>
  <c r="U280" i="5" s="1"/>
  <c r="O278" i="5"/>
  <c r="V263" i="5"/>
  <c r="V278" i="5" s="1"/>
  <c r="N278" i="5"/>
  <c r="U263" i="5"/>
  <c r="U278" i="5" s="1"/>
  <c r="Q263" i="5"/>
  <c r="M263" i="5"/>
  <c r="J278" i="5"/>
  <c r="U262" i="5"/>
  <c r="U277" i="5" s="1"/>
  <c r="N277" i="5"/>
  <c r="M268" i="5"/>
  <c r="J283" i="5"/>
  <c r="Q268" i="5"/>
  <c r="V265" i="5"/>
  <c r="V280" i="5" s="1"/>
  <c r="O280" i="5"/>
  <c r="S263" i="5"/>
  <c r="S278" i="5" s="1"/>
  <c r="L278" i="5"/>
  <c r="N284" i="5"/>
  <c r="U269" i="5"/>
  <c r="U284" i="5" s="1"/>
  <c r="V269" i="5"/>
  <c r="V284" i="5" s="1"/>
  <c r="O284" i="5"/>
  <c r="N283" i="5"/>
  <c r="U268" i="5"/>
  <c r="U283" i="5" s="1"/>
  <c r="M285" i="5"/>
  <c r="P270" i="5"/>
  <c r="P285" i="5" s="1"/>
  <c r="K277" i="5"/>
  <c r="R262" i="5"/>
  <c r="R277" i="5" s="1"/>
  <c r="L281" i="5"/>
  <c r="S266" i="5"/>
  <c r="S281" i="5" s="1"/>
  <c r="K271" i="5"/>
  <c r="K275" i="5"/>
  <c r="R260" i="5"/>
  <c r="I260" i="5"/>
  <c r="F275" i="5"/>
  <c r="F271" i="5"/>
  <c r="S265" i="5"/>
  <c r="S280" i="5" s="1"/>
  <c r="L280" i="5"/>
  <c r="I265" i="5"/>
  <c r="I280" i="5" s="1"/>
  <c r="F280" i="5"/>
  <c r="K278" i="5"/>
  <c r="R263" i="5"/>
  <c r="R278" i="5" s="1"/>
  <c r="P245" i="5"/>
  <c r="P256" i="5" s="1"/>
  <c r="M256" i="5"/>
  <c r="V268" i="5"/>
  <c r="V283" i="5" s="1"/>
  <c r="O283" i="5"/>
  <c r="V262" i="5"/>
  <c r="V277" i="5" s="1"/>
  <c r="O277" i="5"/>
  <c r="K283" i="5"/>
  <c r="R268" i="5"/>
  <c r="R283" i="5" s="1"/>
  <c r="M279" i="5"/>
  <c r="P264" i="5"/>
  <c r="P279" i="5" s="1"/>
  <c r="Q256" i="5"/>
  <c r="T245" i="5"/>
  <c r="I266" i="5"/>
  <c r="I281" i="5" s="1"/>
  <c r="F281" i="5"/>
  <c r="V266" i="5"/>
  <c r="V281" i="5" s="1"/>
  <c r="O281" i="5"/>
  <c r="U266" i="5"/>
  <c r="U281" i="5" s="1"/>
  <c r="N281" i="5"/>
  <c r="T282" i="5"/>
  <c r="W267" i="5"/>
  <c r="W282" i="5" s="1"/>
  <c r="J280" i="5"/>
  <c r="Q265" i="5"/>
  <c r="M265" i="5"/>
  <c r="P265" i="5" l="1"/>
  <c r="P280" i="5" s="1"/>
  <c r="M280" i="5"/>
  <c r="Q277" i="5"/>
  <c r="T262" i="5"/>
  <c r="T285" i="5"/>
  <c r="W270" i="5"/>
  <c r="W285" i="5" s="1"/>
  <c r="W264" i="5"/>
  <c r="W279" i="5" s="1"/>
  <c r="T279" i="5"/>
  <c r="Q280" i="5"/>
  <c r="T265" i="5"/>
  <c r="U275" i="5"/>
  <c r="U286" i="5" s="1"/>
  <c r="U271" i="5"/>
  <c r="V275" i="5"/>
  <c r="V286" i="5" s="1"/>
  <c r="V271" i="5"/>
  <c r="N286" i="5"/>
  <c r="P268" i="5"/>
  <c r="P283" i="5" s="1"/>
  <c r="M283" i="5"/>
  <c r="O286" i="5"/>
  <c r="P269" i="5"/>
  <c r="P284" i="5" s="1"/>
  <c r="M284" i="5"/>
  <c r="F286" i="5"/>
  <c r="Q281" i="5"/>
  <c r="T266" i="5"/>
  <c r="W245" i="5"/>
  <c r="W256" i="5" s="1"/>
  <c r="T256" i="5"/>
  <c r="P262" i="5"/>
  <c r="P277" i="5" s="1"/>
  <c r="M277" i="5"/>
  <c r="S275" i="5"/>
  <c r="S286" i="5" s="1"/>
  <c r="S271" i="5"/>
  <c r="P266" i="5"/>
  <c r="P281" i="5" s="1"/>
  <c r="M281" i="5"/>
  <c r="K286" i="5"/>
  <c r="P263" i="5"/>
  <c r="P278" i="5" s="1"/>
  <c r="M278" i="5"/>
  <c r="M271" i="5"/>
  <c r="P260" i="5"/>
  <c r="M275" i="5"/>
  <c r="L286" i="5"/>
  <c r="T268" i="5"/>
  <c r="Q283" i="5"/>
  <c r="Q284" i="5"/>
  <c r="T269" i="5"/>
  <c r="I275" i="5"/>
  <c r="I286" i="5" s="1"/>
  <c r="I271" i="5"/>
  <c r="R275" i="5"/>
  <c r="R286" i="5" s="1"/>
  <c r="R271" i="5"/>
  <c r="Q278" i="5"/>
  <c r="T263" i="5"/>
  <c r="Q271" i="5"/>
  <c r="Q275" i="5"/>
  <c r="T260" i="5"/>
  <c r="T278" i="5" l="1"/>
  <c r="W263" i="5"/>
  <c r="W278" i="5" s="1"/>
  <c r="T284" i="5"/>
  <c r="W269" i="5"/>
  <c r="W284" i="5" s="1"/>
  <c r="P275" i="5"/>
  <c r="P286" i="5" s="1"/>
  <c r="P271" i="5"/>
  <c r="T281" i="5"/>
  <c r="W266" i="5"/>
  <c r="W281" i="5" s="1"/>
  <c r="T280" i="5"/>
  <c r="W265" i="5"/>
  <c r="W280" i="5" s="1"/>
  <c r="Q286" i="5"/>
  <c r="T277" i="5"/>
  <c r="W262" i="5"/>
  <c r="W277" i="5" s="1"/>
  <c r="T271" i="5"/>
  <c r="T275" i="5"/>
  <c r="W260" i="5"/>
  <c r="T283" i="5"/>
  <c r="W268" i="5"/>
  <c r="W283" i="5" s="1"/>
  <c r="M286" i="5"/>
  <c r="W271" i="5" l="1"/>
  <c r="W275" i="5"/>
  <c r="W286" i="5" s="1"/>
  <c r="T286" i="5"/>
  <c r="A41" i="4" l="1"/>
  <c r="A30" i="4"/>
  <c r="O29" i="4"/>
  <c r="V29" i="4" s="1"/>
  <c r="A29" i="4"/>
  <c r="L28" i="4"/>
  <c r="S28" i="4" s="1"/>
  <c r="A28" i="4"/>
  <c r="A27" i="4"/>
  <c r="A42" i="4" s="1"/>
  <c r="A26" i="4"/>
  <c r="A25" i="4"/>
  <c r="A24" i="4"/>
  <c r="O23" i="4"/>
  <c r="V23" i="4" s="1"/>
  <c r="N23" i="4"/>
  <c r="U23" i="4" s="1"/>
  <c r="F23" i="4"/>
  <c r="I23" i="4" s="1"/>
  <c r="A23" i="4"/>
  <c r="L22" i="4"/>
  <c r="S22" i="4" s="1"/>
  <c r="K22" i="4"/>
  <c r="R22" i="4" s="1"/>
  <c r="J22" i="4"/>
  <c r="M22" i="4" s="1"/>
  <c r="A22" i="4"/>
  <c r="A21" i="4"/>
  <c r="A20" i="4"/>
  <c r="O14" i="4"/>
  <c r="V14" i="4" s="1"/>
  <c r="N14" i="4"/>
  <c r="U14" i="4" s="1"/>
  <c r="L14" i="4"/>
  <c r="S14" i="4" s="1"/>
  <c r="L13" i="4"/>
  <c r="S13" i="4" s="1"/>
  <c r="J13" i="4"/>
  <c r="J12" i="4"/>
  <c r="Q12" i="4" s="1"/>
  <c r="O12" i="4"/>
  <c r="V12" i="4" s="1"/>
  <c r="N12" i="4"/>
  <c r="U12" i="4" s="1"/>
  <c r="F12" i="4"/>
  <c r="I12" i="4" s="1"/>
  <c r="O11" i="4"/>
  <c r="V11" i="4" s="1"/>
  <c r="N11" i="4"/>
  <c r="U11" i="4" s="1"/>
  <c r="F11" i="4"/>
  <c r="I11" i="4" s="1"/>
  <c r="L11" i="4"/>
  <c r="S11" i="4" s="1"/>
  <c r="K11" i="4"/>
  <c r="R11" i="4" s="1"/>
  <c r="O10" i="4"/>
  <c r="V10" i="4" s="1"/>
  <c r="L10" i="4"/>
  <c r="S10" i="4" s="1"/>
  <c r="K10" i="4"/>
  <c r="R10" i="4" s="1"/>
  <c r="J10" i="4"/>
  <c r="N9" i="4"/>
  <c r="U9" i="4" s="1"/>
  <c r="L9" i="4"/>
  <c r="S9" i="4" s="1"/>
  <c r="O9" i="4"/>
  <c r="V9" i="4" s="1"/>
  <c r="J9" i="4"/>
  <c r="J8" i="4"/>
  <c r="Q8" i="4" s="1"/>
  <c r="O8" i="4"/>
  <c r="V8" i="4" s="1"/>
  <c r="N8" i="4"/>
  <c r="U8" i="4" s="1"/>
  <c r="L8" i="4"/>
  <c r="S8" i="4" s="1"/>
  <c r="F8" i="4"/>
  <c r="I8" i="4" s="1"/>
  <c r="O7" i="4"/>
  <c r="V7" i="4" s="1"/>
  <c r="N7" i="4"/>
  <c r="U7" i="4" s="1"/>
  <c r="F7" i="4"/>
  <c r="I7" i="4" s="1"/>
  <c r="L7" i="4"/>
  <c r="S7" i="4" s="1"/>
  <c r="K7" i="4"/>
  <c r="R7" i="4" s="1"/>
  <c r="O6" i="4"/>
  <c r="V6" i="4" s="1"/>
  <c r="L6" i="4"/>
  <c r="S6" i="4" s="1"/>
  <c r="K6" i="4"/>
  <c r="R6" i="4" s="1"/>
  <c r="J6" i="4"/>
  <c r="L5" i="4"/>
  <c r="J1" i="4"/>
  <c r="J5" i="4" s="1"/>
  <c r="M6" i="4" l="1"/>
  <c r="Q6" i="4"/>
  <c r="T6" i="4" s="1"/>
  <c r="J21" i="4"/>
  <c r="Q13" i="4"/>
  <c r="M10" i="4"/>
  <c r="Q10" i="4"/>
  <c r="T10" i="4" s="1"/>
  <c r="Q9" i="4"/>
  <c r="T9" i="4" s="1"/>
  <c r="W9" i="4" s="1"/>
  <c r="Q5" i="4"/>
  <c r="M5" i="4"/>
  <c r="A57" i="4"/>
  <c r="O42" i="4"/>
  <c r="V42" i="4" s="1"/>
  <c r="N42" i="4"/>
  <c r="U42" i="4" s="1"/>
  <c r="L42" i="4"/>
  <c r="S42" i="4" s="1"/>
  <c r="K42" i="4"/>
  <c r="R42" i="4" s="1"/>
  <c r="K12" i="4"/>
  <c r="R12" i="4" s="1"/>
  <c r="K5" i="4"/>
  <c r="N6" i="4"/>
  <c r="U6" i="4" s="1"/>
  <c r="K9" i="4"/>
  <c r="R9" i="4" s="1"/>
  <c r="N10" i="4"/>
  <c r="U10" i="4" s="1"/>
  <c r="K13" i="4"/>
  <c r="R13" i="4" s="1"/>
  <c r="K14" i="4"/>
  <c r="R14" i="4" s="1"/>
  <c r="A37" i="4"/>
  <c r="O22" i="4"/>
  <c r="V22" i="4" s="1"/>
  <c r="N22" i="4"/>
  <c r="U22" i="4" s="1"/>
  <c r="L23" i="4"/>
  <c r="S23" i="4" s="1"/>
  <c r="O24" i="4"/>
  <c r="V24" i="4" s="1"/>
  <c r="K28" i="4"/>
  <c r="R28" i="4" s="1"/>
  <c r="N29" i="4"/>
  <c r="U29" i="4" s="1"/>
  <c r="F14" i="4"/>
  <c r="I14" i="4" s="1"/>
  <c r="O5" i="4"/>
  <c r="F6" i="4"/>
  <c r="I6" i="4" s="1"/>
  <c r="F10" i="4"/>
  <c r="I10" i="4" s="1"/>
  <c r="L12" i="4"/>
  <c r="S12" i="4" s="1"/>
  <c r="O13" i="4"/>
  <c r="V13" i="4" s="1"/>
  <c r="L15" i="4"/>
  <c r="S15" i="4" s="1"/>
  <c r="F22" i="4"/>
  <c r="I22" i="4" s="1"/>
  <c r="K27" i="4"/>
  <c r="R27" i="4" s="1"/>
  <c r="K8" i="4"/>
  <c r="R8" i="4" s="1"/>
  <c r="T8" i="4" s="1"/>
  <c r="W8" i="4" s="1"/>
  <c r="N13" i="4"/>
  <c r="U13" i="4" s="1"/>
  <c r="O21" i="4"/>
  <c r="V21" i="4" s="1"/>
  <c r="N21" i="4"/>
  <c r="U21" i="4" s="1"/>
  <c r="L21" i="4"/>
  <c r="S21" i="4" s="1"/>
  <c r="J7" i="4"/>
  <c r="M8" i="4"/>
  <c r="P8" i="4" s="1"/>
  <c r="J11" i="4"/>
  <c r="F15" i="4"/>
  <c r="I15" i="4" s="1"/>
  <c r="K21" i="4"/>
  <c r="R21" i="4" s="1"/>
  <c r="L30" i="4"/>
  <c r="S30" i="4" s="1"/>
  <c r="A35" i="4"/>
  <c r="N15" i="4"/>
  <c r="U15" i="4" s="1"/>
  <c r="O26" i="4"/>
  <c r="V26" i="4" s="1"/>
  <c r="N26" i="4"/>
  <c r="U26" i="4" s="1"/>
  <c r="L26" i="4"/>
  <c r="S26" i="4" s="1"/>
  <c r="K26" i="4"/>
  <c r="R26" i="4" s="1"/>
  <c r="N30" i="4"/>
  <c r="U30" i="4" s="1"/>
  <c r="O27" i="4"/>
  <c r="V27" i="4" s="1"/>
  <c r="N27" i="4"/>
  <c r="U27" i="4" s="1"/>
  <c r="L27" i="4"/>
  <c r="S27" i="4" s="1"/>
  <c r="F5" i="4"/>
  <c r="F9" i="4"/>
  <c r="I9" i="4" s="1"/>
  <c r="F13" i="4"/>
  <c r="I13" i="4" s="1"/>
  <c r="O15" i="4"/>
  <c r="V15" i="4" s="1"/>
  <c r="O30" i="4"/>
  <c r="V30" i="4" s="1"/>
  <c r="S5" i="4"/>
  <c r="Q22" i="4"/>
  <c r="T22" i="4" s="1"/>
  <c r="N25" i="4"/>
  <c r="U25" i="4" s="1"/>
  <c r="J29" i="4"/>
  <c r="J15" i="4"/>
  <c r="L24" i="4"/>
  <c r="S24" i="4" s="1"/>
  <c r="O25" i="4"/>
  <c r="V25" i="4" s="1"/>
  <c r="K29" i="4"/>
  <c r="R29" i="4" s="1"/>
  <c r="A36" i="4"/>
  <c r="A56" i="4"/>
  <c r="O41" i="4"/>
  <c r="V41" i="4" s="1"/>
  <c r="N41" i="4"/>
  <c r="U41" i="4" s="1"/>
  <c r="L41" i="4"/>
  <c r="S41" i="4" s="1"/>
  <c r="K41" i="4"/>
  <c r="R41" i="4" s="1"/>
  <c r="N5" i="4"/>
  <c r="K15" i="4"/>
  <c r="R15" i="4" s="1"/>
  <c r="J23" i="4"/>
  <c r="A43" i="4"/>
  <c r="O28" i="4"/>
  <c r="V28" i="4" s="1"/>
  <c r="N28" i="4"/>
  <c r="U28" i="4" s="1"/>
  <c r="L29" i="4"/>
  <c r="S29" i="4" s="1"/>
  <c r="J14" i="4"/>
  <c r="K23" i="4"/>
  <c r="R23" i="4" s="1"/>
  <c r="N24" i="4"/>
  <c r="U24" i="4" s="1"/>
  <c r="F29" i="4"/>
  <c r="I29" i="4" s="1"/>
  <c r="A40" i="4"/>
  <c r="A39" i="4"/>
  <c r="A45" i="4"/>
  <c r="K25" i="4"/>
  <c r="R25" i="4" s="1"/>
  <c r="L25" i="4"/>
  <c r="S25" i="4" s="1"/>
  <c r="A38" i="4"/>
  <c r="A44" i="4"/>
  <c r="K24" i="4"/>
  <c r="R24" i="4" s="1"/>
  <c r="K30" i="4"/>
  <c r="R30" i="4" s="1"/>
  <c r="P10" i="4" l="1"/>
  <c r="W10" i="4"/>
  <c r="T13" i="4"/>
  <c r="T12" i="4"/>
  <c r="W12" i="4" s="1"/>
  <c r="M12" i="4"/>
  <c r="P12" i="4" s="1"/>
  <c r="K20" i="4"/>
  <c r="M11" i="4"/>
  <c r="P11" i="4" s="1"/>
  <c r="Q11" i="4"/>
  <c r="T11" i="4" s="1"/>
  <c r="W11" i="4" s="1"/>
  <c r="K38" i="4"/>
  <c r="R38" i="4" s="1"/>
  <c r="L38" i="4"/>
  <c r="S38" i="4" s="1"/>
  <c r="O38" i="4"/>
  <c r="V38" i="4" s="1"/>
  <c r="A53" i="4"/>
  <c r="N38" i="4"/>
  <c r="U38" i="4" s="1"/>
  <c r="A52" i="4"/>
  <c r="O37" i="4"/>
  <c r="V37" i="4" s="1"/>
  <c r="N37" i="4"/>
  <c r="U37" i="4" s="1"/>
  <c r="K37" i="4"/>
  <c r="R37" i="4" s="1"/>
  <c r="L37" i="4"/>
  <c r="S37" i="4" s="1"/>
  <c r="F24" i="4"/>
  <c r="I24" i="4" s="1"/>
  <c r="J24" i="4"/>
  <c r="L45" i="4"/>
  <c r="S45" i="4" s="1"/>
  <c r="K45" i="4"/>
  <c r="R45" i="4" s="1"/>
  <c r="N45" i="4"/>
  <c r="U45" i="4" s="1"/>
  <c r="A60" i="4"/>
  <c r="O45" i="4"/>
  <c r="V45" i="4" s="1"/>
  <c r="A58" i="4"/>
  <c r="O43" i="4"/>
  <c r="V43" i="4" s="1"/>
  <c r="N43" i="4"/>
  <c r="U43" i="4" s="1"/>
  <c r="L43" i="4"/>
  <c r="S43" i="4" s="1"/>
  <c r="K43" i="4"/>
  <c r="R43" i="4" s="1"/>
  <c r="F16" i="4"/>
  <c r="I5" i="4"/>
  <c r="I16" i="4" s="1"/>
  <c r="M7" i="4"/>
  <c r="P7" i="4" s="1"/>
  <c r="Q7" i="4"/>
  <c r="T7" i="4" s="1"/>
  <c r="W7" i="4" s="1"/>
  <c r="W13" i="4"/>
  <c r="A71" i="4"/>
  <c r="N56" i="4"/>
  <c r="U56" i="4" s="1"/>
  <c r="L56" i="4"/>
  <c r="S56" i="4" s="1"/>
  <c r="K56" i="4"/>
  <c r="R56" i="4" s="1"/>
  <c r="O56" i="4"/>
  <c r="V56" i="4" s="1"/>
  <c r="P22" i="4"/>
  <c r="A54" i="4"/>
  <c r="L39" i="4"/>
  <c r="S39" i="4" s="1"/>
  <c r="K39" i="4"/>
  <c r="R39" i="4" s="1"/>
  <c r="N39" i="4"/>
  <c r="U39" i="4" s="1"/>
  <c r="O39" i="4"/>
  <c r="V39" i="4" s="1"/>
  <c r="M23" i="4"/>
  <c r="P23" i="4" s="1"/>
  <c r="Q23" i="4"/>
  <c r="T23" i="4" s="1"/>
  <c r="W23" i="4" s="1"/>
  <c r="A50" i="4"/>
  <c r="K57" i="4"/>
  <c r="R57" i="4" s="1"/>
  <c r="A72" i="4"/>
  <c r="O57" i="4"/>
  <c r="V57" i="4" s="1"/>
  <c r="N57" i="4"/>
  <c r="U57" i="4" s="1"/>
  <c r="L57" i="4"/>
  <c r="S57" i="4" s="1"/>
  <c r="M13" i="4"/>
  <c r="P13" i="4" s="1"/>
  <c r="J30" i="4"/>
  <c r="F30" i="4"/>
  <c r="I30" i="4" s="1"/>
  <c r="F25" i="4"/>
  <c r="I25" i="4" s="1"/>
  <c r="J25" i="4"/>
  <c r="M15" i="4"/>
  <c r="P15" i="4" s="1"/>
  <c r="Q15" i="4"/>
  <c r="T15" i="4" s="1"/>
  <c r="W15" i="4" s="1"/>
  <c r="O16" i="4"/>
  <c r="V5" i="4"/>
  <c r="V16" i="4" s="1"/>
  <c r="F21" i="4"/>
  <c r="I21" i="4" s="1"/>
  <c r="Q14" i="4"/>
  <c r="T14" i="4" s="1"/>
  <c r="W14" i="4" s="1"/>
  <c r="M14" i="4"/>
  <c r="P14" i="4" s="1"/>
  <c r="A51" i="4"/>
  <c r="O36" i="4"/>
  <c r="V36" i="4" s="1"/>
  <c r="N36" i="4"/>
  <c r="U36" i="4" s="1"/>
  <c r="L36" i="4"/>
  <c r="S36" i="4" s="1"/>
  <c r="K36" i="4"/>
  <c r="R36" i="4" s="1"/>
  <c r="O40" i="4"/>
  <c r="V40" i="4" s="1"/>
  <c r="N40" i="4"/>
  <c r="U40" i="4" s="1"/>
  <c r="L40" i="4"/>
  <c r="S40" i="4" s="1"/>
  <c r="K40" i="4"/>
  <c r="R40" i="4" s="1"/>
  <c r="A55" i="4"/>
  <c r="U5" i="4"/>
  <c r="U16" i="4" s="1"/>
  <c r="N16" i="4"/>
  <c r="M29" i="4"/>
  <c r="P29" i="4" s="1"/>
  <c r="Q29" i="4"/>
  <c r="T29" i="4" s="1"/>
  <c r="W29" i="4" s="1"/>
  <c r="P5" i="4"/>
  <c r="Q21" i="4"/>
  <c r="T21" i="4" s="1"/>
  <c r="W21" i="4" s="1"/>
  <c r="M21" i="4"/>
  <c r="P21" i="4" s="1"/>
  <c r="J41" i="4"/>
  <c r="F41" i="4"/>
  <c r="I41" i="4" s="1"/>
  <c r="F20" i="4"/>
  <c r="J20" i="4"/>
  <c r="W6" i="4"/>
  <c r="J42" i="4"/>
  <c r="F42" i="4"/>
  <c r="I42" i="4" s="1"/>
  <c r="J28" i="4"/>
  <c r="F28" i="4"/>
  <c r="I28" i="4" s="1"/>
  <c r="W22" i="4"/>
  <c r="F26" i="4"/>
  <c r="I26" i="4" s="1"/>
  <c r="J26" i="4"/>
  <c r="L20" i="4"/>
  <c r="K16" i="4"/>
  <c r="R5" i="4"/>
  <c r="R16" i="4" s="1"/>
  <c r="J16" i="4"/>
  <c r="P6" i="4"/>
  <c r="O20" i="4"/>
  <c r="K44" i="4"/>
  <c r="R44" i="4" s="1"/>
  <c r="A59" i="4"/>
  <c r="L44" i="4"/>
  <c r="S44" i="4" s="1"/>
  <c r="O44" i="4"/>
  <c r="V44" i="4" s="1"/>
  <c r="N44" i="4"/>
  <c r="U44" i="4" s="1"/>
  <c r="S16" i="4"/>
  <c r="N20" i="4"/>
  <c r="J27" i="4"/>
  <c r="F27" i="4"/>
  <c r="I27" i="4" s="1"/>
  <c r="M9" i="4"/>
  <c r="P9" i="4" s="1"/>
  <c r="L16" i="4"/>
  <c r="P16" i="4" l="1"/>
  <c r="J35" i="4"/>
  <c r="F35" i="4"/>
  <c r="O52" i="4"/>
  <c r="V52" i="4" s="1"/>
  <c r="N52" i="4"/>
  <c r="U52" i="4" s="1"/>
  <c r="L52" i="4"/>
  <c r="S52" i="4" s="1"/>
  <c r="K52" i="4"/>
  <c r="R52" i="4" s="1"/>
  <c r="A67" i="4"/>
  <c r="F45" i="4"/>
  <c r="I45" i="4" s="1"/>
  <c r="J45" i="4"/>
  <c r="M16" i="4"/>
  <c r="Q25" i="4"/>
  <c r="T25" i="4" s="1"/>
  <c r="W25" i="4" s="1"/>
  <c r="M25" i="4"/>
  <c r="P25" i="4" s="1"/>
  <c r="K35" i="4"/>
  <c r="O54" i="4"/>
  <c r="V54" i="4" s="1"/>
  <c r="A69" i="4"/>
  <c r="K54" i="4"/>
  <c r="R54" i="4" s="1"/>
  <c r="N54" i="4"/>
  <c r="U54" i="4" s="1"/>
  <c r="L54" i="4"/>
  <c r="S54" i="4" s="1"/>
  <c r="J36" i="4"/>
  <c r="F36" i="4"/>
  <c r="I36" i="4" s="1"/>
  <c r="Q27" i="4"/>
  <c r="T27" i="4" s="1"/>
  <c r="W27" i="4" s="1"/>
  <c r="M27" i="4"/>
  <c r="P27" i="4" s="1"/>
  <c r="Q42" i="4"/>
  <c r="T42" i="4" s="1"/>
  <c r="W42" i="4" s="1"/>
  <c r="M42" i="4"/>
  <c r="P42" i="4" s="1"/>
  <c r="U20" i="4"/>
  <c r="U31" i="4" s="1"/>
  <c r="N31" i="4"/>
  <c r="L35" i="4"/>
  <c r="Q24" i="4"/>
  <c r="T24" i="4" s="1"/>
  <c r="W24" i="4" s="1"/>
  <c r="M24" i="4"/>
  <c r="P24" i="4" s="1"/>
  <c r="J38" i="4"/>
  <c r="F38" i="4"/>
  <c r="I38" i="4" s="1"/>
  <c r="F39" i="4"/>
  <c r="I39" i="4" s="1"/>
  <c r="J39" i="4"/>
  <c r="O53" i="4"/>
  <c r="V53" i="4" s="1"/>
  <c r="A68" i="4"/>
  <c r="N53" i="4"/>
  <c r="U53" i="4" s="1"/>
  <c r="L53" i="4"/>
  <c r="S53" i="4" s="1"/>
  <c r="K53" i="4"/>
  <c r="R53" i="4" s="1"/>
  <c r="N35" i="4"/>
  <c r="J57" i="4"/>
  <c r="F57" i="4"/>
  <c r="I57" i="4" s="1"/>
  <c r="O31" i="4"/>
  <c r="V20" i="4"/>
  <c r="V31" i="4" s="1"/>
  <c r="Q30" i="4"/>
  <c r="T30" i="4" s="1"/>
  <c r="W30" i="4" s="1"/>
  <c r="M30" i="4"/>
  <c r="P30" i="4" s="1"/>
  <c r="O35" i="4"/>
  <c r="F56" i="4"/>
  <c r="I56" i="4" s="1"/>
  <c r="J56" i="4"/>
  <c r="J43" i="4"/>
  <c r="F43" i="4"/>
  <c r="I43" i="4" s="1"/>
  <c r="T5" i="4"/>
  <c r="Q16" i="4"/>
  <c r="S20" i="4"/>
  <c r="S31" i="4" s="1"/>
  <c r="L31" i="4"/>
  <c r="Q20" i="4"/>
  <c r="M20" i="4"/>
  <c r="J31" i="4"/>
  <c r="K51" i="4"/>
  <c r="R51" i="4" s="1"/>
  <c r="L51" i="4"/>
  <c r="S51" i="4" s="1"/>
  <c r="A66" i="4"/>
  <c r="O51" i="4"/>
  <c r="V51" i="4" s="1"/>
  <c r="N51" i="4"/>
  <c r="U51" i="4" s="1"/>
  <c r="A65" i="4"/>
  <c r="Q41" i="4"/>
  <c r="T41" i="4" s="1"/>
  <c r="W41" i="4" s="1"/>
  <c r="M41" i="4"/>
  <c r="P41" i="4" s="1"/>
  <c r="O60" i="4"/>
  <c r="V60" i="4" s="1"/>
  <c r="A75" i="4"/>
  <c r="N60" i="4"/>
  <c r="U60" i="4" s="1"/>
  <c r="L60" i="4"/>
  <c r="S60" i="4" s="1"/>
  <c r="K60" i="4"/>
  <c r="R60" i="4" s="1"/>
  <c r="A70" i="4"/>
  <c r="O55" i="4"/>
  <c r="V55" i="4" s="1"/>
  <c r="N55" i="4"/>
  <c r="U55" i="4" s="1"/>
  <c r="L55" i="4"/>
  <c r="S55" i="4" s="1"/>
  <c r="K55" i="4"/>
  <c r="R55" i="4" s="1"/>
  <c r="J37" i="4"/>
  <c r="F37" i="4"/>
  <c r="I37" i="4" s="1"/>
  <c r="R20" i="4"/>
  <c r="R31" i="4" s="1"/>
  <c r="K31" i="4"/>
  <c r="Q26" i="4"/>
  <c r="T26" i="4" s="1"/>
  <c r="W26" i="4" s="1"/>
  <c r="M26" i="4"/>
  <c r="P26" i="4" s="1"/>
  <c r="I20" i="4"/>
  <c r="I31" i="4" s="1"/>
  <c r="F31" i="4"/>
  <c r="F40" i="4"/>
  <c r="I40" i="4" s="1"/>
  <c r="J40" i="4"/>
  <c r="L58" i="4"/>
  <c r="S58" i="4" s="1"/>
  <c r="K58" i="4"/>
  <c r="R58" i="4" s="1"/>
  <c r="A73" i="4"/>
  <c r="O58" i="4"/>
  <c r="V58" i="4" s="1"/>
  <c r="N58" i="4"/>
  <c r="U58" i="4" s="1"/>
  <c r="J44" i="4"/>
  <c r="F44" i="4"/>
  <c r="I44" i="4" s="1"/>
  <c r="L72" i="4"/>
  <c r="S72" i="4" s="1"/>
  <c r="K72" i="4"/>
  <c r="R72" i="4" s="1"/>
  <c r="A87" i="4"/>
  <c r="N72" i="4"/>
  <c r="U72" i="4" s="1"/>
  <c r="O72" i="4"/>
  <c r="V72" i="4" s="1"/>
  <c r="M28" i="4"/>
  <c r="P28" i="4" s="1"/>
  <c r="Q28" i="4"/>
  <c r="T28" i="4" s="1"/>
  <c r="W28" i="4" s="1"/>
  <c r="O59" i="4"/>
  <c r="V59" i="4" s="1"/>
  <c r="N59" i="4"/>
  <c r="U59" i="4" s="1"/>
  <c r="K59" i="4"/>
  <c r="R59" i="4" s="1"/>
  <c r="L59" i="4"/>
  <c r="S59" i="4" s="1"/>
  <c r="A74" i="4"/>
  <c r="A86" i="4"/>
  <c r="K71" i="4"/>
  <c r="R71" i="4" s="1"/>
  <c r="O71" i="4"/>
  <c r="V71" i="4" s="1"/>
  <c r="N71" i="4"/>
  <c r="U71" i="4" s="1"/>
  <c r="L71" i="4"/>
  <c r="S71" i="4" s="1"/>
  <c r="O75" i="4" l="1"/>
  <c r="V75" i="4" s="1"/>
  <c r="N75" i="4"/>
  <c r="U75" i="4" s="1"/>
  <c r="L75" i="4"/>
  <c r="S75" i="4" s="1"/>
  <c r="K75" i="4"/>
  <c r="R75" i="4" s="1"/>
  <c r="A90" i="4"/>
  <c r="M56" i="4"/>
  <c r="P56" i="4" s="1"/>
  <c r="Q56" i="4"/>
  <c r="T56" i="4" s="1"/>
  <c r="W56" i="4" s="1"/>
  <c r="J53" i="4"/>
  <c r="F53" i="4"/>
  <c r="I53" i="4" s="1"/>
  <c r="S35" i="4"/>
  <c r="S46" i="4" s="1"/>
  <c r="L46" i="4"/>
  <c r="N67" i="4"/>
  <c r="U67" i="4" s="1"/>
  <c r="L67" i="4"/>
  <c r="S67" i="4" s="1"/>
  <c r="A82" i="4"/>
  <c r="O67" i="4"/>
  <c r="V67" i="4" s="1"/>
  <c r="K67" i="4"/>
  <c r="R67" i="4" s="1"/>
  <c r="J55" i="4"/>
  <c r="F55" i="4"/>
  <c r="I55" i="4" s="1"/>
  <c r="J51" i="4"/>
  <c r="F51" i="4"/>
  <c r="I51" i="4" s="1"/>
  <c r="O69" i="4"/>
  <c r="V69" i="4" s="1"/>
  <c r="L69" i="4"/>
  <c r="S69" i="4" s="1"/>
  <c r="K69" i="4"/>
  <c r="R69" i="4" s="1"/>
  <c r="A84" i="4"/>
  <c r="N69" i="4"/>
  <c r="U69" i="4" s="1"/>
  <c r="V35" i="4"/>
  <c r="V46" i="4" s="1"/>
  <c r="O46" i="4"/>
  <c r="J54" i="4"/>
  <c r="F54" i="4"/>
  <c r="I54" i="4" s="1"/>
  <c r="N73" i="4"/>
  <c r="U73" i="4" s="1"/>
  <c r="L73" i="4"/>
  <c r="S73" i="4" s="1"/>
  <c r="K73" i="4"/>
  <c r="R73" i="4" s="1"/>
  <c r="A88" i="4"/>
  <c r="O73" i="4"/>
  <c r="V73" i="4" s="1"/>
  <c r="A102" i="4"/>
  <c r="L87" i="4"/>
  <c r="S87" i="4" s="1"/>
  <c r="K87" i="4"/>
  <c r="R87" i="4" s="1"/>
  <c r="N87" i="4"/>
  <c r="U87" i="4" s="1"/>
  <c r="O87" i="4"/>
  <c r="V87" i="4" s="1"/>
  <c r="T16" i="4"/>
  <c r="W5" i="4"/>
  <c r="W16" i="4" s="1"/>
  <c r="Q57" i="4"/>
  <c r="T57" i="4" s="1"/>
  <c r="W57" i="4" s="1"/>
  <c r="M57" i="4"/>
  <c r="P57" i="4" s="1"/>
  <c r="M38" i="4"/>
  <c r="P38" i="4" s="1"/>
  <c r="Q38" i="4"/>
  <c r="T38" i="4" s="1"/>
  <c r="W38" i="4" s="1"/>
  <c r="Q36" i="4"/>
  <c r="T36" i="4" s="1"/>
  <c r="W36" i="4" s="1"/>
  <c r="M36" i="4"/>
  <c r="P36" i="4" s="1"/>
  <c r="Q45" i="4"/>
  <c r="T45" i="4" s="1"/>
  <c r="W45" i="4" s="1"/>
  <c r="M45" i="4"/>
  <c r="P45" i="4" s="1"/>
  <c r="F52" i="4"/>
  <c r="I52" i="4" s="1"/>
  <c r="J52" i="4"/>
  <c r="M37" i="4"/>
  <c r="P37" i="4" s="1"/>
  <c r="Q37" i="4"/>
  <c r="T37" i="4" s="1"/>
  <c r="W37" i="4" s="1"/>
  <c r="K86" i="4"/>
  <c r="R86" i="4" s="1"/>
  <c r="A101" i="4"/>
  <c r="L86" i="4"/>
  <c r="S86" i="4" s="1"/>
  <c r="O86" i="4"/>
  <c r="V86" i="4" s="1"/>
  <c r="N86" i="4"/>
  <c r="U86" i="4" s="1"/>
  <c r="Q40" i="4"/>
  <c r="T40" i="4" s="1"/>
  <c r="W40" i="4" s="1"/>
  <c r="M40" i="4"/>
  <c r="P40" i="4" s="1"/>
  <c r="K50" i="4"/>
  <c r="M31" i="4"/>
  <c r="P20" i="4"/>
  <c r="P31" i="4" s="1"/>
  <c r="O68" i="4"/>
  <c r="V68" i="4" s="1"/>
  <c r="N68" i="4"/>
  <c r="U68" i="4" s="1"/>
  <c r="K68" i="4"/>
  <c r="R68" i="4" s="1"/>
  <c r="A83" i="4"/>
  <c r="L68" i="4"/>
  <c r="S68" i="4" s="1"/>
  <c r="R35" i="4"/>
  <c r="R46" i="4" s="1"/>
  <c r="K46" i="4"/>
  <c r="F58" i="4"/>
  <c r="I58" i="4" s="1"/>
  <c r="J58" i="4"/>
  <c r="L66" i="4"/>
  <c r="S66" i="4" s="1"/>
  <c r="K66" i="4"/>
  <c r="R66" i="4" s="1"/>
  <c r="A81" i="4"/>
  <c r="O66" i="4"/>
  <c r="V66" i="4" s="1"/>
  <c r="N66" i="4"/>
  <c r="U66" i="4" s="1"/>
  <c r="J50" i="4"/>
  <c r="F50" i="4"/>
  <c r="L50" i="4"/>
  <c r="T20" i="4"/>
  <c r="Q31" i="4"/>
  <c r="A85" i="4"/>
  <c r="N70" i="4"/>
  <c r="U70" i="4" s="1"/>
  <c r="O70" i="4"/>
  <c r="V70" i="4" s="1"/>
  <c r="L70" i="4"/>
  <c r="S70" i="4" s="1"/>
  <c r="K70" i="4"/>
  <c r="R70" i="4" s="1"/>
  <c r="N50" i="4"/>
  <c r="Q39" i="4"/>
  <c r="T39" i="4" s="1"/>
  <c r="W39" i="4" s="1"/>
  <c r="M39" i="4"/>
  <c r="P39" i="4" s="1"/>
  <c r="I35" i="4"/>
  <c r="I46" i="4" s="1"/>
  <c r="F46" i="4"/>
  <c r="U35" i="4"/>
  <c r="U46" i="4" s="1"/>
  <c r="N46" i="4"/>
  <c r="M43" i="4"/>
  <c r="P43" i="4" s="1"/>
  <c r="Q43" i="4"/>
  <c r="T43" i="4" s="1"/>
  <c r="W43" i="4" s="1"/>
  <c r="J71" i="4"/>
  <c r="F71" i="4"/>
  <c r="I71" i="4" s="1"/>
  <c r="O74" i="4"/>
  <c r="V74" i="4" s="1"/>
  <c r="N74" i="4"/>
  <c r="U74" i="4" s="1"/>
  <c r="L74" i="4"/>
  <c r="S74" i="4" s="1"/>
  <c r="K74" i="4"/>
  <c r="R74" i="4" s="1"/>
  <c r="A89" i="4"/>
  <c r="F59" i="4"/>
  <c r="I59" i="4" s="1"/>
  <c r="J59" i="4"/>
  <c r="J60" i="4"/>
  <c r="F60" i="4"/>
  <c r="I60" i="4" s="1"/>
  <c r="O50" i="4"/>
  <c r="Q35" i="4"/>
  <c r="J46" i="4"/>
  <c r="M35" i="4"/>
  <c r="F72" i="4"/>
  <c r="I72" i="4" s="1"/>
  <c r="J72" i="4"/>
  <c r="M44" i="4"/>
  <c r="P44" i="4" s="1"/>
  <c r="Q44" i="4"/>
  <c r="T44" i="4" s="1"/>
  <c r="W44" i="4" s="1"/>
  <c r="A80" i="4"/>
  <c r="F73" i="4" l="1"/>
  <c r="I73" i="4" s="1"/>
  <c r="J73" i="4"/>
  <c r="O89" i="4"/>
  <c r="V89" i="4" s="1"/>
  <c r="N89" i="4"/>
  <c r="U89" i="4" s="1"/>
  <c r="A104" i="4"/>
  <c r="L89" i="4"/>
  <c r="S89" i="4" s="1"/>
  <c r="K89" i="4"/>
  <c r="R89" i="4" s="1"/>
  <c r="Q51" i="4"/>
  <c r="T51" i="4" s="1"/>
  <c r="W51" i="4" s="1"/>
  <c r="M51" i="4"/>
  <c r="P51" i="4" s="1"/>
  <c r="Q53" i="4"/>
  <c r="T53" i="4" s="1"/>
  <c r="W53" i="4" s="1"/>
  <c r="M53" i="4"/>
  <c r="P53" i="4" s="1"/>
  <c r="J66" i="4"/>
  <c r="F66" i="4"/>
  <c r="I66" i="4" s="1"/>
  <c r="F74" i="4"/>
  <c r="I74" i="4" s="1"/>
  <c r="J74" i="4"/>
  <c r="T31" i="4"/>
  <c r="W20" i="4"/>
  <c r="W31" i="4" s="1"/>
  <c r="Q58" i="4"/>
  <c r="T58" i="4" s="1"/>
  <c r="W58" i="4" s="1"/>
  <c r="M58" i="4"/>
  <c r="P58" i="4" s="1"/>
  <c r="Q52" i="4"/>
  <c r="T52" i="4" s="1"/>
  <c r="W52" i="4" s="1"/>
  <c r="M52" i="4"/>
  <c r="P52" i="4" s="1"/>
  <c r="M60" i="4"/>
  <c r="P60" i="4" s="1"/>
  <c r="Q60" i="4"/>
  <c r="T60" i="4" s="1"/>
  <c r="W60" i="4" s="1"/>
  <c r="J65" i="4"/>
  <c r="F65" i="4"/>
  <c r="A100" i="4"/>
  <c r="O85" i="4"/>
  <c r="V85" i="4" s="1"/>
  <c r="N85" i="4"/>
  <c r="U85" i="4" s="1"/>
  <c r="L85" i="4"/>
  <c r="S85" i="4" s="1"/>
  <c r="K85" i="4"/>
  <c r="R85" i="4" s="1"/>
  <c r="Q72" i="4"/>
  <c r="T72" i="4" s="1"/>
  <c r="W72" i="4" s="1"/>
  <c r="M72" i="4"/>
  <c r="P72" i="4" s="1"/>
  <c r="K61" i="4"/>
  <c r="R50" i="4"/>
  <c r="R61" i="4" s="1"/>
  <c r="Q54" i="4"/>
  <c r="T54" i="4" s="1"/>
  <c r="W54" i="4" s="1"/>
  <c r="M54" i="4"/>
  <c r="P54" i="4" s="1"/>
  <c r="M55" i="4"/>
  <c r="P55" i="4" s="1"/>
  <c r="Q55" i="4"/>
  <c r="T55" i="4" s="1"/>
  <c r="W55" i="4" s="1"/>
  <c r="P35" i="4"/>
  <c r="P46" i="4" s="1"/>
  <c r="M46" i="4"/>
  <c r="L61" i="4"/>
  <c r="S50" i="4"/>
  <c r="S61" i="4" s="1"/>
  <c r="F87" i="4"/>
  <c r="I87" i="4" s="1"/>
  <c r="J87" i="4"/>
  <c r="F67" i="4"/>
  <c r="I67" i="4" s="1"/>
  <c r="J67" i="4"/>
  <c r="A105" i="4"/>
  <c r="O90" i="4"/>
  <c r="V90" i="4" s="1"/>
  <c r="N90" i="4"/>
  <c r="U90" i="4" s="1"/>
  <c r="L90" i="4"/>
  <c r="S90" i="4" s="1"/>
  <c r="K90" i="4"/>
  <c r="R90" i="4" s="1"/>
  <c r="Q59" i="4"/>
  <c r="T59" i="4" s="1"/>
  <c r="W59" i="4" s="1"/>
  <c r="M59" i="4"/>
  <c r="P59" i="4" s="1"/>
  <c r="F61" i="4"/>
  <c r="I50" i="4"/>
  <c r="I61" i="4" s="1"/>
  <c r="J75" i="4"/>
  <c r="F75" i="4"/>
  <c r="I75" i="4" s="1"/>
  <c r="A95" i="4"/>
  <c r="O65" i="4"/>
  <c r="T35" i="4"/>
  <c r="Q46" i="4"/>
  <c r="J86" i="4"/>
  <c r="F86" i="4"/>
  <c r="I86" i="4" s="1"/>
  <c r="U50" i="4"/>
  <c r="U61" i="4" s="1"/>
  <c r="N61" i="4"/>
  <c r="N65" i="4"/>
  <c r="V50" i="4"/>
  <c r="V61" i="4" s="1"/>
  <c r="O61" i="4"/>
  <c r="J70" i="4"/>
  <c r="F70" i="4"/>
  <c r="I70" i="4" s="1"/>
  <c r="J61" i="4"/>
  <c r="M50" i="4"/>
  <c r="Q50" i="4"/>
  <c r="O83" i="4"/>
  <c r="V83" i="4" s="1"/>
  <c r="N83" i="4"/>
  <c r="U83" i="4" s="1"/>
  <c r="L83" i="4"/>
  <c r="S83" i="4" s="1"/>
  <c r="A98" i="4"/>
  <c r="K83" i="4"/>
  <c r="R83" i="4" s="1"/>
  <c r="O102" i="4"/>
  <c r="V102" i="4" s="1"/>
  <c r="N102" i="4"/>
  <c r="U102" i="4" s="1"/>
  <c r="A117" i="4"/>
  <c r="K102" i="4"/>
  <c r="R102" i="4" s="1"/>
  <c r="L102" i="4"/>
  <c r="S102" i="4" s="1"/>
  <c r="J69" i="4"/>
  <c r="F69" i="4"/>
  <c r="I69" i="4" s="1"/>
  <c r="O82" i="4"/>
  <c r="V82" i="4" s="1"/>
  <c r="N82" i="4"/>
  <c r="U82" i="4" s="1"/>
  <c r="A97" i="4"/>
  <c r="L82" i="4"/>
  <c r="S82" i="4" s="1"/>
  <c r="K82" i="4"/>
  <c r="R82" i="4" s="1"/>
  <c r="K65" i="4"/>
  <c r="M71" i="4"/>
  <c r="P71" i="4" s="1"/>
  <c r="Q71" i="4"/>
  <c r="T71" i="4" s="1"/>
  <c r="W71" i="4" s="1"/>
  <c r="O84" i="4"/>
  <c r="V84" i="4" s="1"/>
  <c r="N84" i="4"/>
  <c r="U84" i="4" s="1"/>
  <c r="L84" i="4"/>
  <c r="S84" i="4" s="1"/>
  <c r="K84" i="4"/>
  <c r="R84" i="4" s="1"/>
  <c r="A99" i="4"/>
  <c r="L81" i="4"/>
  <c r="S81" i="4" s="1"/>
  <c r="K81" i="4"/>
  <c r="R81" i="4" s="1"/>
  <c r="N81" i="4"/>
  <c r="U81" i="4" s="1"/>
  <c r="A96" i="4"/>
  <c r="O81" i="4"/>
  <c r="V81" i="4" s="1"/>
  <c r="L65" i="4"/>
  <c r="F68" i="4"/>
  <c r="I68" i="4" s="1"/>
  <c r="J68" i="4"/>
  <c r="N101" i="4"/>
  <c r="U101" i="4" s="1"/>
  <c r="L101" i="4"/>
  <c r="S101" i="4" s="1"/>
  <c r="A116" i="4"/>
  <c r="O101" i="4"/>
  <c r="V101" i="4" s="1"/>
  <c r="K101" i="4"/>
  <c r="R101" i="4" s="1"/>
  <c r="O88" i="4"/>
  <c r="V88" i="4" s="1"/>
  <c r="N88" i="4"/>
  <c r="U88" i="4" s="1"/>
  <c r="L88" i="4"/>
  <c r="S88" i="4" s="1"/>
  <c r="K88" i="4"/>
  <c r="R88" i="4" s="1"/>
  <c r="A103" i="4"/>
  <c r="F101" i="4" l="1"/>
  <c r="I101" i="4" s="1"/>
  <c r="J101" i="4"/>
  <c r="F81" i="4"/>
  <c r="I81" i="4" s="1"/>
  <c r="J81" i="4"/>
  <c r="K76" i="4"/>
  <c r="R65" i="4"/>
  <c r="R76" i="4" s="1"/>
  <c r="J102" i="4"/>
  <c r="F102" i="4"/>
  <c r="I102" i="4" s="1"/>
  <c r="F82" i="4"/>
  <c r="I82" i="4" s="1"/>
  <c r="J82" i="4"/>
  <c r="M70" i="4"/>
  <c r="P70" i="4" s="1"/>
  <c r="Q70" i="4"/>
  <c r="T70" i="4" s="1"/>
  <c r="W70" i="4" s="1"/>
  <c r="O76" i="4"/>
  <c r="V65" i="4"/>
  <c r="V76" i="4" s="1"/>
  <c r="J89" i="4"/>
  <c r="F89" i="4"/>
  <c r="I89" i="4" s="1"/>
  <c r="O116" i="4"/>
  <c r="V116" i="4" s="1"/>
  <c r="N116" i="4"/>
  <c r="U116" i="4" s="1"/>
  <c r="K116" i="4"/>
  <c r="R116" i="4" s="1"/>
  <c r="A131" i="4"/>
  <c r="L116" i="4"/>
  <c r="S116" i="4" s="1"/>
  <c r="N80" i="4"/>
  <c r="J90" i="4"/>
  <c r="F90" i="4"/>
  <c r="I90" i="4" s="1"/>
  <c r="J85" i="4"/>
  <c r="F85" i="4"/>
  <c r="I85" i="4" s="1"/>
  <c r="M61" i="4"/>
  <c r="P50" i="4"/>
  <c r="P61" i="4" s="1"/>
  <c r="Q87" i="4"/>
  <c r="T87" i="4" s="1"/>
  <c r="W87" i="4" s="1"/>
  <c r="M87" i="4"/>
  <c r="P87" i="4" s="1"/>
  <c r="A132" i="4"/>
  <c r="O117" i="4"/>
  <c r="V117" i="4" s="1"/>
  <c r="K117" i="4"/>
  <c r="R117" i="4" s="1"/>
  <c r="L117" i="4"/>
  <c r="S117" i="4" s="1"/>
  <c r="N117" i="4"/>
  <c r="U117" i="4" s="1"/>
  <c r="T46" i="4"/>
  <c r="W35" i="4"/>
  <c r="W46" i="4" s="1"/>
  <c r="J83" i="4"/>
  <c r="F83" i="4"/>
  <c r="I83" i="4" s="1"/>
  <c r="O80" i="4"/>
  <c r="T50" i="4"/>
  <c r="Q61" i="4"/>
  <c r="J84" i="4"/>
  <c r="F84" i="4"/>
  <c r="I84" i="4" s="1"/>
  <c r="K97" i="4"/>
  <c r="R97" i="4" s="1"/>
  <c r="A112" i="4"/>
  <c r="L97" i="4"/>
  <c r="S97" i="4" s="1"/>
  <c r="O97" i="4"/>
  <c r="V97" i="4" s="1"/>
  <c r="N97" i="4"/>
  <c r="U97" i="4" s="1"/>
  <c r="L80" i="4"/>
  <c r="A119" i="4"/>
  <c r="N104" i="4"/>
  <c r="U104" i="4" s="1"/>
  <c r="L104" i="4"/>
  <c r="S104" i="4" s="1"/>
  <c r="K104" i="4"/>
  <c r="R104" i="4" s="1"/>
  <c r="O104" i="4"/>
  <c r="V104" i="4" s="1"/>
  <c r="A113" i="4"/>
  <c r="O98" i="4"/>
  <c r="V98" i="4" s="1"/>
  <c r="N98" i="4"/>
  <c r="U98" i="4" s="1"/>
  <c r="L98" i="4"/>
  <c r="S98" i="4" s="1"/>
  <c r="K98" i="4"/>
  <c r="R98" i="4" s="1"/>
  <c r="N76" i="4"/>
  <c r="U65" i="4"/>
  <c r="U76" i="4" s="1"/>
  <c r="A110" i="4"/>
  <c r="L100" i="4"/>
  <c r="S100" i="4" s="1"/>
  <c r="A115" i="4"/>
  <c r="K100" i="4"/>
  <c r="R100" i="4" s="1"/>
  <c r="O100" i="4"/>
  <c r="V100" i="4" s="1"/>
  <c r="N100" i="4"/>
  <c r="U100" i="4" s="1"/>
  <c r="Q74" i="4"/>
  <c r="T74" i="4" s="1"/>
  <c r="W74" i="4" s="1"/>
  <c r="M74" i="4"/>
  <c r="P74" i="4" s="1"/>
  <c r="A111" i="4"/>
  <c r="O96" i="4"/>
  <c r="V96" i="4" s="1"/>
  <c r="N96" i="4"/>
  <c r="U96" i="4" s="1"/>
  <c r="L96" i="4"/>
  <c r="S96" i="4" s="1"/>
  <c r="K96" i="4"/>
  <c r="R96" i="4" s="1"/>
  <c r="A114" i="4"/>
  <c r="O99" i="4"/>
  <c r="V99" i="4" s="1"/>
  <c r="N99" i="4"/>
  <c r="U99" i="4" s="1"/>
  <c r="L99" i="4"/>
  <c r="S99" i="4" s="1"/>
  <c r="K99" i="4"/>
  <c r="R99" i="4" s="1"/>
  <c r="J80" i="4"/>
  <c r="F80" i="4"/>
  <c r="F76" i="4"/>
  <c r="I65" i="4"/>
  <c r="I76" i="4" s="1"/>
  <c r="A118" i="4"/>
  <c r="O103" i="4"/>
  <c r="V103" i="4" s="1"/>
  <c r="N103" i="4"/>
  <c r="U103" i="4" s="1"/>
  <c r="L103" i="4"/>
  <c r="S103" i="4" s="1"/>
  <c r="K103" i="4"/>
  <c r="R103" i="4" s="1"/>
  <c r="Q68" i="4"/>
  <c r="T68" i="4" s="1"/>
  <c r="W68" i="4" s="1"/>
  <c r="M68" i="4"/>
  <c r="P68" i="4" s="1"/>
  <c r="K80" i="4"/>
  <c r="A120" i="4"/>
  <c r="O105" i="4"/>
  <c r="V105" i="4" s="1"/>
  <c r="K105" i="4"/>
  <c r="R105" i="4" s="1"/>
  <c r="N105" i="4"/>
  <c r="U105" i="4" s="1"/>
  <c r="L105" i="4"/>
  <c r="S105" i="4" s="1"/>
  <c r="M65" i="4"/>
  <c r="J76" i="4"/>
  <c r="Q65" i="4"/>
  <c r="Q73" i="4"/>
  <c r="T73" i="4" s="1"/>
  <c r="W73" i="4" s="1"/>
  <c r="M73" i="4"/>
  <c r="P73" i="4" s="1"/>
  <c r="M86" i="4"/>
  <c r="P86" i="4" s="1"/>
  <c r="Q86" i="4"/>
  <c r="T86" i="4" s="1"/>
  <c r="W86" i="4" s="1"/>
  <c r="Q75" i="4"/>
  <c r="T75" i="4" s="1"/>
  <c r="W75" i="4" s="1"/>
  <c r="M75" i="4"/>
  <c r="P75" i="4" s="1"/>
  <c r="F88" i="4"/>
  <c r="I88" i="4" s="1"/>
  <c r="J88" i="4"/>
  <c r="L76" i="4"/>
  <c r="S65" i="4"/>
  <c r="S76" i="4" s="1"/>
  <c r="Q69" i="4"/>
  <c r="T69" i="4" s="1"/>
  <c r="W69" i="4" s="1"/>
  <c r="M69" i="4"/>
  <c r="P69" i="4" s="1"/>
  <c r="Q67" i="4"/>
  <c r="T67" i="4" s="1"/>
  <c r="W67" i="4" s="1"/>
  <c r="M67" i="4"/>
  <c r="P67" i="4" s="1"/>
  <c r="Q66" i="4"/>
  <c r="T66" i="4" s="1"/>
  <c r="W66" i="4" s="1"/>
  <c r="M66" i="4"/>
  <c r="P66" i="4" s="1"/>
  <c r="O119" i="4" l="1"/>
  <c r="V119" i="4" s="1"/>
  <c r="A134" i="4"/>
  <c r="K119" i="4"/>
  <c r="R119" i="4" s="1"/>
  <c r="N119" i="4"/>
  <c r="U119" i="4" s="1"/>
  <c r="L119" i="4"/>
  <c r="S119" i="4" s="1"/>
  <c r="W50" i="4"/>
  <c r="W61" i="4" s="1"/>
  <c r="T61" i="4"/>
  <c r="A147" i="4"/>
  <c r="K132" i="4"/>
  <c r="R132" i="4" s="1"/>
  <c r="L132" i="4"/>
  <c r="S132" i="4" s="1"/>
  <c r="N132" i="4"/>
  <c r="U132" i="4" s="1"/>
  <c r="O132" i="4"/>
  <c r="V132" i="4" s="1"/>
  <c r="A146" i="4"/>
  <c r="O131" i="4"/>
  <c r="V131" i="4" s="1"/>
  <c r="N131" i="4"/>
  <c r="U131" i="4" s="1"/>
  <c r="L131" i="4"/>
  <c r="S131" i="4" s="1"/>
  <c r="K131" i="4"/>
  <c r="R131" i="4" s="1"/>
  <c r="K114" i="4"/>
  <c r="R114" i="4" s="1"/>
  <c r="A129" i="4"/>
  <c r="O114" i="4"/>
  <c r="V114" i="4" s="1"/>
  <c r="N114" i="4"/>
  <c r="U114" i="4" s="1"/>
  <c r="L114" i="4"/>
  <c r="S114" i="4" s="1"/>
  <c r="F98" i="4"/>
  <c r="I98" i="4" s="1"/>
  <c r="J98" i="4"/>
  <c r="L91" i="4"/>
  <c r="S80" i="4"/>
  <c r="S91" i="4" s="1"/>
  <c r="F116" i="4"/>
  <c r="I116" i="4" s="1"/>
  <c r="J116" i="4"/>
  <c r="J103" i="4"/>
  <c r="F103" i="4"/>
  <c r="I103" i="4" s="1"/>
  <c r="J99" i="4"/>
  <c r="F99" i="4"/>
  <c r="I99" i="4" s="1"/>
  <c r="J100" i="4"/>
  <c r="F100" i="4"/>
  <c r="I100" i="4" s="1"/>
  <c r="O91" i="4"/>
  <c r="V80" i="4"/>
  <c r="V91" i="4" s="1"/>
  <c r="Q102" i="4"/>
  <c r="T102" i="4" s="1"/>
  <c r="W102" i="4" s="1"/>
  <c r="M102" i="4"/>
  <c r="P102" i="4" s="1"/>
  <c r="N95" i="4"/>
  <c r="Q84" i="4"/>
  <c r="T84" i="4" s="1"/>
  <c r="W84" i="4" s="1"/>
  <c r="M84" i="4"/>
  <c r="P84" i="4" s="1"/>
  <c r="J96" i="4"/>
  <c r="F96" i="4"/>
  <c r="I96" i="4" s="1"/>
  <c r="L115" i="4"/>
  <c r="S115" i="4" s="1"/>
  <c r="K115" i="4"/>
  <c r="R115" i="4" s="1"/>
  <c r="A130" i="4"/>
  <c r="O115" i="4"/>
  <c r="V115" i="4" s="1"/>
  <c r="N115" i="4"/>
  <c r="U115" i="4" s="1"/>
  <c r="N91" i="4"/>
  <c r="U80" i="4"/>
  <c r="U91" i="4" s="1"/>
  <c r="Q83" i="4"/>
  <c r="T83" i="4" s="1"/>
  <c r="W83" i="4" s="1"/>
  <c r="M83" i="4"/>
  <c r="P83" i="4" s="1"/>
  <c r="T65" i="4"/>
  <c r="Q76" i="4"/>
  <c r="J117" i="4"/>
  <c r="F117" i="4"/>
  <c r="I117" i="4" s="1"/>
  <c r="M76" i="4"/>
  <c r="P65" i="4"/>
  <c r="P76" i="4" s="1"/>
  <c r="J105" i="4"/>
  <c r="F105" i="4"/>
  <c r="I105" i="4" s="1"/>
  <c r="Q81" i="4"/>
  <c r="T81" i="4" s="1"/>
  <c r="W81" i="4" s="1"/>
  <c r="M81" i="4"/>
  <c r="P81" i="4" s="1"/>
  <c r="Q82" i="4"/>
  <c r="T82" i="4" s="1"/>
  <c r="W82" i="4" s="1"/>
  <c r="M82" i="4"/>
  <c r="P82" i="4" s="1"/>
  <c r="Q88" i="4"/>
  <c r="T88" i="4" s="1"/>
  <c r="W88" i="4" s="1"/>
  <c r="M88" i="4"/>
  <c r="P88" i="4" s="1"/>
  <c r="F95" i="4"/>
  <c r="J95" i="4"/>
  <c r="K91" i="4"/>
  <c r="R80" i="4"/>
  <c r="R91" i="4" s="1"/>
  <c r="I80" i="4"/>
  <c r="I91" i="4" s="1"/>
  <c r="F91" i="4"/>
  <c r="A125" i="4"/>
  <c r="A128" i="4"/>
  <c r="O113" i="4"/>
  <c r="V113" i="4" s="1"/>
  <c r="N113" i="4"/>
  <c r="U113" i="4" s="1"/>
  <c r="L113" i="4"/>
  <c r="S113" i="4" s="1"/>
  <c r="K113" i="4"/>
  <c r="R113" i="4" s="1"/>
  <c r="J97" i="4"/>
  <c r="F97" i="4"/>
  <c r="I97" i="4" s="1"/>
  <c r="M85" i="4"/>
  <c r="P85" i="4" s="1"/>
  <c r="Q85" i="4"/>
  <c r="T85" i="4" s="1"/>
  <c r="W85" i="4" s="1"/>
  <c r="Q89" i="4"/>
  <c r="T89" i="4" s="1"/>
  <c r="W89" i="4" s="1"/>
  <c r="M89" i="4"/>
  <c r="P89" i="4" s="1"/>
  <c r="K120" i="4"/>
  <c r="R120" i="4" s="1"/>
  <c r="A135" i="4"/>
  <c r="L120" i="4"/>
  <c r="S120" i="4" s="1"/>
  <c r="O120" i="4"/>
  <c r="V120" i="4" s="1"/>
  <c r="N120" i="4"/>
  <c r="U120" i="4" s="1"/>
  <c r="M80" i="4"/>
  <c r="J91" i="4"/>
  <c r="Q80" i="4"/>
  <c r="K95" i="4"/>
  <c r="O112" i="4"/>
  <c r="V112" i="4" s="1"/>
  <c r="A127" i="4"/>
  <c r="K112" i="4"/>
  <c r="R112" i="4" s="1"/>
  <c r="N112" i="4"/>
  <c r="U112" i="4" s="1"/>
  <c r="L112" i="4"/>
  <c r="S112" i="4" s="1"/>
  <c r="Q101" i="4"/>
  <c r="T101" i="4" s="1"/>
  <c r="W101" i="4" s="1"/>
  <c r="M101" i="4"/>
  <c r="P101" i="4" s="1"/>
  <c r="O95" i="4"/>
  <c r="O118" i="4"/>
  <c r="V118" i="4" s="1"/>
  <c r="A133" i="4"/>
  <c r="K118" i="4"/>
  <c r="R118" i="4" s="1"/>
  <c r="N118" i="4"/>
  <c r="U118" i="4" s="1"/>
  <c r="L118" i="4"/>
  <c r="S118" i="4" s="1"/>
  <c r="O111" i="4"/>
  <c r="V111" i="4" s="1"/>
  <c r="L111" i="4"/>
  <c r="S111" i="4" s="1"/>
  <c r="A126" i="4"/>
  <c r="K111" i="4"/>
  <c r="R111" i="4" s="1"/>
  <c r="N111" i="4"/>
  <c r="U111" i="4" s="1"/>
  <c r="L95" i="4"/>
  <c r="F104" i="4"/>
  <c r="I104" i="4" s="1"/>
  <c r="J104" i="4"/>
  <c r="M90" i="4"/>
  <c r="P90" i="4" s="1"/>
  <c r="Q90" i="4"/>
  <c r="T90" i="4" s="1"/>
  <c r="W90" i="4" s="1"/>
  <c r="T76" i="4" l="1"/>
  <c r="W65" i="4"/>
  <c r="W76" i="4" s="1"/>
  <c r="M96" i="4"/>
  <c r="P96" i="4" s="1"/>
  <c r="Q96" i="4"/>
  <c r="T96" i="4" s="1"/>
  <c r="W96" i="4" s="1"/>
  <c r="M99" i="4"/>
  <c r="P99" i="4" s="1"/>
  <c r="Q99" i="4"/>
  <c r="T99" i="4" s="1"/>
  <c r="W99" i="4" s="1"/>
  <c r="L129" i="4"/>
  <c r="S129" i="4" s="1"/>
  <c r="A144" i="4"/>
  <c r="K129" i="4"/>
  <c r="R129" i="4" s="1"/>
  <c r="O129" i="4"/>
  <c r="V129" i="4" s="1"/>
  <c r="N129" i="4"/>
  <c r="U129" i="4" s="1"/>
  <c r="K110" i="4"/>
  <c r="N110" i="4"/>
  <c r="M103" i="4"/>
  <c r="P103" i="4" s="1"/>
  <c r="Q103" i="4"/>
  <c r="T103" i="4" s="1"/>
  <c r="W103" i="4" s="1"/>
  <c r="J132" i="4"/>
  <c r="F132" i="4"/>
  <c r="I132" i="4" s="1"/>
  <c r="J114" i="4"/>
  <c r="F114" i="4"/>
  <c r="I114" i="4" s="1"/>
  <c r="K147" i="4"/>
  <c r="R147" i="4" s="1"/>
  <c r="A162" i="4"/>
  <c r="O147" i="4"/>
  <c r="V147" i="4" s="1"/>
  <c r="N147" i="4"/>
  <c r="U147" i="4" s="1"/>
  <c r="L147" i="4"/>
  <c r="S147" i="4" s="1"/>
  <c r="P80" i="4"/>
  <c r="P91" i="4" s="1"/>
  <c r="M91" i="4"/>
  <c r="Q97" i="4"/>
  <c r="T97" i="4" s="1"/>
  <c r="W97" i="4" s="1"/>
  <c r="M97" i="4"/>
  <c r="P97" i="4" s="1"/>
  <c r="O110" i="4"/>
  <c r="N106" i="4"/>
  <c r="U95" i="4"/>
  <c r="U106" i="4" s="1"/>
  <c r="Q116" i="4"/>
  <c r="T116" i="4" s="1"/>
  <c r="W116" i="4" s="1"/>
  <c r="M116" i="4"/>
  <c r="P116" i="4" s="1"/>
  <c r="J131" i="4"/>
  <c r="F131" i="4"/>
  <c r="I131" i="4" s="1"/>
  <c r="V95" i="4"/>
  <c r="V106" i="4" s="1"/>
  <c r="O106" i="4"/>
  <c r="Q91" i="4"/>
  <c r="T80" i="4"/>
  <c r="J111" i="4"/>
  <c r="F111" i="4"/>
  <c r="I111" i="4" s="1"/>
  <c r="A141" i="4"/>
  <c r="O126" i="4"/>
  <c r="V126" i="4" s="1"/>
  <c r="N126" i="4"/>
  <c r="U126" i="4" s="1"/>
  <c r="L126" i="4"/>
  <c r="S126" i="4" s="1"/>
  <c r="K126" i="4"/>
  <c r="R126" i="4" s="1"/>
  <c r="J113" i="4"/>
  <c r="F113" i="4"/>
  <c r="I113" i="4" s="1"/>
  <c r="F115" i="4"/>
  <c r="I115" i="4" s="1"/>
  <c r="J115" i="4"/>
  <c r="S95" i="4"/>
  <c r="S106" i="4" s="1"/>
  <c r="L106" i="4"/>
  <c r="K106" i="4"/>
  <c r="R95" i="4"/>
  <c r="R106" i="4" s="1"/>
  <c r="M105" i="4"/>
  <c r="P105" i="4" s="1"/>
  <c r="Q105" i="4"/>
  <c r="T105" i="4" s="1"/>
  <c r="W105" i="4" s="1"/>
  <c r="F110" i="4"/>
  <c r="J110" i="4"/>
  <c r="M98" i="4"/>
  <c r="P98" i="4" s="1"/>
  <c r="Q98" i="4"/>
  <c r="T98" i="4" s="1"/>
  <c r="W98" i="4" s="1"/>
  <c r="O135" i="4"/>
  <c r="V135" i="4" s="1"/>
  <c r="L135" i="4"/>
  <c r="S135" i="4" s="1"/>
  <c r="K135" i="4"/>
  <c r="R135" i="4" s="1"/>
  <c r="N135" i="4"/>
  <c r="U135" i="4" s="1"/>
  <c r="A150" i="4"/>
  <c r="J112" i="4"/>
  <c r="F112" i="4"/>
  <c r="I112" i="4" s="1"/>
  <c r="J120" i="4"/>
  <c r="F120" i="4"/>
  <c r="I120" i="4" s="1"/>
  <c r="J106" i="4"/>
  <c r="Q95" i="4"/>
  <c r="M95" i="4"/>
  <c r="O130" i="4"/>
  <c r="V130" i="4" s="1"/>
  <c r="N130" i="4"/>
  <c r="U130" i="4" s="1"/>
  <c r="L130" i="4"/>
  <c r="S130" i="4" s="1"/>
  <c r="K130" i="4"/>
  <c r="R130" i="4" s="1"/>
  <c r="A145" i="4"/>
  <c r="A161" i="4"/>
  <c r="O146" i="4"/>
  <c r="V146" i="4" s="1"/>
  <c r="N146" i="4"/>
  <c r="U146" i="4" s="1"/>
  <c r="L146" i="4"/>
  <c r="S146" i="4" s="1"/>
  <c r="K146" i="4"/>
  <c r="R146" i="4" s="1"/>
  <c r="N134" i="4"/>
  <c r="U134" i="4" s="1"/>
  <c r="O134" i="4"/>
  <c r="V134" i="4" s="1"/>
  <c r="L134" i="4"/>
  <c r="S134" i="4" s="1"/>
  <c r="A149" i="4"/>
  <c r="K134" i="4"/>
  <c r="R134" i="4" s="1"/>
  <c r="O127" i="4"/>
  <c r="V127" i="4" s="1"/>
  <c r="N127" i="4"/>
  <c r="U127" i="4" s="1"/>
  <c r="A142" i="4"/>
  <c r="L127" i="4"/>
  <c r="S127" i="4" s="1"/>
  <c r="K127" i="4"/>
  <c r="R127" i="4" s="1"/>
  <c r="A143" i="4"/>
  <c r="K128" i="4"/>
  <c r="R128" i="4" s="1"/>
  <c r="O128" i="4"/>
  <c r="V128" i="4" s="1"/>
  <c r="N128" i="4"/>
  <c r="U128" i="4" s="1"/>
  <c r="L128" i="4"/>
  <c r="S128" i="4" s="1"/>
  <c r="J119" i="4"/>
  <c r="F119" i="4"/>
  <c r="I119" i="4" s="1"/>
  <c r="L133" i="4"/>
  <c r="S133" i="4" s="1"/>
  <c r="O133" i="4"/>
  <c r="V133" i="4" s="1"/>
  <c r="A148" i="4"/>
  <c r="N133" i="4"/>
  <c r="U133" i="4" s="1"/>
  <c r="K133" i="4"/>
  <c r="R133" i="4" s="1"/>
  <c r="L110" i="4"/>
  <c r="M104" i="4"/>
  <c r="P104" i="4" s="1"/>
  <c r="Q104" i="4"/>
  <c r="T104" i="4" s="1"/>
  <c r="W104" i="4" s="1"/>
  <c r="J118" i="4"/>
  <c r="F118" i="4"/>
  <c r="I118" i="4" s="1"/>
  <c r="A140" i="4"/>
  <c r="F106" i="4"/>
  <c r="I95" i="4"/>
  <c r="I106" i="4" s="1"/>
  <c r="Q117" i="4"/>
  <c r="T117" i="4" s="1"/>
  <c r="W117" i="4" s="1"/>
  <c r="M117" i="4"/>
  <c r="P117" i="4" s="1"/>
  <c r="Q100" i="4"/>
  <c r="T100" i="4" s="1"/>
  <c r="W100" i="4" s="1"/>
  <c r="M100" i="4"/>
  <c r="P100" i="4" s="1"/>
  <c r="Q111" i="4" l="1"/>
  <c r="T111" i="4" s="1"/>
  <c r="W111" i="4" s="1"/>
  <c r="M111" i="4"/>
  <c r="P111" i="4" s="1"/>
  <c r="M114" i="4"/>
  <c r="P114" i="4" s="1"/>
  <c r="Q114" i="4"/>
  <c r="T114" i="4" s="1"/>
  <c r="W114" i="4" s="1"/>
  <c r="S110" i="4"/>
  <c r="S121" i="4" s="1"/>
  <c r="L121" i="4"/>
  <c r="J129" i="4"/>
  <c r="F129" i="4"/>
  <c r="I129" i="4" s="1"/>
  <c r="J127" i="4"/>
  <c r="F127" i="4"/>
  <c r="I127" i="4" s="1"/>
  <c r="J146" i="4"/>
  <c r="F146" i="4"/>
  <c r="I146" i="4" s="1"/>
  <c r="M106" i="4"/>
  <c r="P95" i="4"/>
  <c r="P106" i="4" s="1"/>
  <c r="Q115" i="4"/>
  <c r="T115" i="4" s="1"/>
  <c r="W115" i="4" s="1"/>
  <c r="M115" i="4"/>
  <c r="P115" i="4" s="1"/>
  <c r="W80" i="4"/>
  <c r="W91" i="4" s="1"/>
  <c r="T91" i="4"/>
  <c r="O144" i="4"/>
  <c r="V144" i="4" s="1"/>
  <c r="N144" i="4"/>
  <c r="U144" i="4" s="1"/>
  <c r="K144" i="4"/>
  <c r="R144" i="4" s="1"/>
  <c r="A159" i="4"/>
  <c r="L144" i="4"/>
  <c r="S144" i="4" s="1"/>
  <c r="Q106" i="4"/>
  <c r="T95" i="4"/>
  <c r="Q132" i="4"/>
  <c r="T132" i="4" s="1"/>
  <c r="W132" i="4" s="1"/>
  <c r="M132" i="4"/>
  <c r="P132" i="4" s="1"/>
  <c r="L125" i="4"/>
  <c r="F147" i="4"/>
  <c r="I147" i="4" s="1"/>
  <c r="J147" i="4"/>
  <c r="F133" i="4"/>
  <c r="I133" i="4" s="1"/>
  <c r="J133" i="4"/>
  <c r="O143" i="4"/>
  <c r="V143" i="4" s="1"/>
  <c r="N143" i="4"/>
  <c r="U143" i="4" s="1"/>
  <c r="L143" i="4"/>
  <c r="S143" i="4" s="1"/>
  <c r="K143" i="4"/>
  <c r="R143" i="4" s="1"/>
  <c r="A158" i="4"/>
  <c r="O125" i="4"/>
  <c r="A155" i="4"/>
  <c r="L142" i="4"/>
  <c r="S142" i="4" s="1"/>
  <c r="K142" i="4"/>
  <c r="R142" i="4" s="1"/>
  <c r="O142" i="4"/>
  <c r="V142" i="4" s="1"/>
  <c r="N142" i="4"/>
  <c r="U142" i="4" s="1"/>
  <c r="A157" i="4"/>
  <c r="J121" i="4"/>
  <c r="Q110" i="4"/>
  <c r="M110" i="4"/>
  <c r="M113" i="4"/>
  <c r="P113" i="4" s="1"/>
  <c r="Q113" i="4"/>
  <c r="T113" i="4" s="1"/>
  <c r="W113" i="4" s="1"/>
  <c r="O121" i="4"/>
  <c r="V110" i="4"/>
  <c r="V121" i="4" s="1"/>
  <c r="Q120" i="4"/>
  <c r="T120" i="4" s="1"/>
  <c r="W120" i="4" s="1"/>
  <c r="M120" i="4"/>
  <c r="P120" i="4" s="1"/>
  <c r="N121" i="4"/>
  <c r="U110" i="4"/>
  <c r="U121" i="4" s="1"/>
  <c r="O149" i="4"/>
  <c r="V149" i="4" s="1"/>
  <c r="N149" i="4"/>
  <c r="U149" i="4" s="1"/>
  <c r="L149" i="4"/>
  <c r="S149" i="4" s="1"/>
  <c r="A164" i="4"/>
  <c r="K149" i="4"/>
  <c r="R149" i="4" s="1"/>
  <c r="K125" i="4"/>
  <c r="N125" i="4"/>
  <c r="L148" i="4"/>
  <c r="S148" i="4" s="1"/>
  <c r="K148" i="4"/>
  <c r="R148" i="4" s="1"/>
  <c r="A163" i="4"/>
  <c r="N148" i="4"/>
  <c r="U148" i="4" s="1"/>
  <c r="O148" i="4"/>
  <c r="V148" i="4" s="1"/>
  <c r="M118" i="4"/>
  <c r="P118" i="4" s="1"/>
  <c r="Q118" i="4"/>
  <c r="T118" i="4" s="1"/>
  <c r="W118" i="4" s="1"/>
  <c r="M119" i="4"/>
  <c r="P119" i="4" s="1"/>
  <c r="Q119" i="4"/>
  <c r="T119" i="4" s="1"/>
  <c r="W119" i="4" s="1"/>
  <c r="A176" i="4"/>
  <c r="O161" i="4"/>
  <c r="V161" i="4" s="1"/>
  <c r="N161" i="4"/>
  <c r="U161" i="4" s="1"/>
  <c r="L161" i="4"/>
  <c r="S161" i="4" s="1"/>
  <c r="K161" i="4"/>
  <c r="R161" i="4" s="1"/>
  <c r="F121" i="4"/>
  <c r="I110" i="4"/>
  <c r="I121" i="4" s="1"/>
  <c r="J126" i="4"/>
  <c r="F126" i="4"/>
  <c r="I126" i="4" s="1"/>
  <c r="M131" i="4"/>
  <c r="P131" i="4" s="1"/>
  <c r="Q131" i="4"/>
  <c r="T131" i="4" s="1"/>
  <c r="W131" i="4" s="1"/>
  <c r="F135" i="4"/>
  <c r="I135" i="4" s="1"/>
  <c r="J135" i="4"/>
  <c r="K141" i="4"/>
  <c r="R141" i="4" s="1"/>
  <c r="A156" i="4"/>
  <c r="L141" i="4"/>
  <c r="S141" i="4" s="1"/>
  <c r="O141" i="4"/>
  <c r="V141" i="4" s="1"/>
  <c r="N141" i="4"/>
  <c r="U141" i="4" s="1"/>
  <c r="J128" i="4"/>
  <c r="F128" i="4"/>
  <c r="I128" i="4" s="1"/>
  <c r="F134" i="4"/>
  <c r="I134" i="4" s="1"/>
  <c r="J134" i="4"/>
  <c r="O145" i="4"/>
  <c r="V145" i="4" s="1"/>
  <c r="N145" i="4"/>
  <c r="U145" i="4" s="1"/>
  <c r="L145" i="4"/>
  <c r="S145" i="4" s="1"/>
  <c r="K145" i="4"/>
  <c r="R145" i="4" s="1"/>
  <c r="A160" i="4"/>
  <c r="Q112" i="4"/>
  <c r="T112" i="4" s="1"/>
  <c r="W112" i="4" s="1"/>
  <c r="M112" i="4"/>
  <c r="P112" i="4" s="1"/>
  <c r="R110" i="4"/>
  <c r="R121" i="4" s="1"/>
  <c r="K121" i="4"/>
  <c r="F125" i="4"/>
  <c r="J125" i="4"/>
  <c r="F130" i="4"/>
  <c r="I130" i="4" s="1"/>
  <c r="J130" i="4"/>
  <c r="O150" i="4"/>
  <c r="V150" i="4" s="1"/>
  <c r="N150" i="4"/>
  <c r="U150" i="4" s="1"/>
  <c r="A165" i="4"/>
  <c r="L150" i="4"/>
  <c r="S150" i="4" s="1"/>
  <c r="K150" i="4"/>
  <c r="R150" i="4" s="1"/>
  <c r="L162" i="4"/>
  <c r="S162" i="4" s="1"/>
  <c r="K162" i="4"/>
  <c r="R162" i="4" s="1"/>
  <c r="A177" i="4"/>
  <c r="O162" i="4"/>
  <c r="V162" i="4" s="1"/>
  <c r="N162" i="4"/>
  <c r="U162" i="4" s="1"/>
  <c r="I125" i="4" l="1"/>
  <c r="I136" i="4" s="1"/>
  <c r="F136" i="4"/>
  <c r="F149" i="4"/>
  <c r="I149" i="4" s="1"/>
  <c r="J149" i="4"/>
  <c r="K140" i="4"/>
  <c r="O159" i="4"/>
  <c r="V159" i="4" s="1"/>
  <c r="N159" i="4"/>
  <c r="U159" i="4" s="1"/>
  <c r="L159" i="4"/>
  <c r="S159" i="4" s="1"/>
  <c r="K159" i="4"/>
  <c r="R159" i="4" s="1"/>
  <c r="A174" i="4"/>
  <c r="M146" i="4"/>
  <c r="P146" i="4" s="1"/>
  <c r="Q146" i="4"/>
  <c r="T146" i="4" s="1"/>
  <c r="W146" i="4" s="1"/>
  <c r="J150" i="4"/>
  <c r="F150" i="4"/>
  <c r="I150" i="4" s="1"/>
  <c r="Q126" i="4"/>
  <c r="T126" i="4" s="1"/>
  <c r="W126" i="4" s="1"/>
  <c r="M126" i="4"/>
  <c r="P126" i="4" s="1"/>
  <c r="Q133" i="4"/>
  <c r="T133" i="4" s="1"/>
  <c r="W133" i="4" s="1"/>
  <c r="M133" i="4"/>
  <c r="P133" i="4" s="1"/>
  <c r="O164" i="4"/>
  <c r="V164" i="4" s="1"/>
  <c r="N164" i="4"/>
  <c r="U164" i="4" s="1"/>
  <c r="L164" i="4"/>
  <c r="S164" i="4" s="1"/>
  <c r="K164" i="4"/>
  <c r="R164" i="4" s="1"/>
  <c r="A179" i="4"/>
  <c r="P110" i="4"/>
  <c r="P121" i="4" s="1"/>
  <c r="M121" i="4"/>
  <c r="N140" i="4"/>
  <c r="J144" i="4"/>
  <c r="F144" i="4"/>
  <c r="I144" i="4" s="1"/>
  <c r="M127" i="4"/>
  <c r="P127" i="4" s="1"/>
  <c r="Q127" i="4"/>
  <c r="T127" i="4" s="1"/>
  <c r="W127" i="4" s="1"/>
  <c r="T110" i="4"/>
  <c r="Q121" i="4"/>
  <c r="O140" i="4"/>
  <c r="M147" i="4"/>
  <c r="P147" i="4" s="1"/>
  <c r="Q147" i="4"/>
  <c r="T147" i="4" s="1"/>
  <c r="W147" i="4" s="1"/>
  <c r="A175" i="4"/>
  <c r="O160" i="4"/>
  <c r="V160" i="4" s="1"/>
  <c r="N160" i="4"/>
  <c r="U160" i="4" s="1"/>
  <c r="L160" i="4"/>
  <c r="S160" i="4" s="1"/>
  <c r="K160" i="4"/>
  <c r="R160" i="4" s="1"/>
  <c r="N163" i="4"/>
  <c r="U163" i="4" s="1"/>
  <c r="A178" i="4"/>
  <c r="L163" i="4"/>
  <c r="S163" i="4" s="1"/>
  <c r="K163" i="4"/>
  <c r="R163" i="4" s="1"/>
  <c r="O163" i="4"/>
  <c r="V163" i="4" s="1"/>
  <c r="A170" i="4"/>
  <c r="Q129" i="4"/>
  <c r="T129" i="4" s="1"/>
  <c r="W129" i="4" s="1"/>
  <c r="M129" i="4"/>
  <c r="P129" i="4" s="1"/>
  <c r="J145" i="4"/>
  <c r="F145" i="4"/>
  <c r="I145" i="4" s="1"/>
  <c r="L156" i="4"/>
  <c r="S156" i="4" s="1"/>
  <c r="K156" i="4"/>
  <c r="R156" i="4" s="1"/>
  <c r="A171" i="4"/>
  <c r="N156" i="4"/>
  <c r="U156" i="4" s="1"/>
  <c r="O156" i="4"/>
  <c r="V156" i="4" s="1"/>
  <c r="F148" i="4"/>
  <c r="I148" i="4" s="1"/>
  <c r="J148" i="4"/>
  <c r="N157" i="4"/>
  <c r="U157" i="4" s="1"/>
  <c r="L157" i="4"/>
  <c r="S157" i="4" s="1"/>
  <c r="K157" i="4"/>
  <c r="R157" i="4" s="1"/>
  <c r="A172" i="4"/>
  <c r="O157" i="4"/>
  <c r="V157" i="4" s="1"/>
  <c r="O136" i="4"/>
  <c r="V125" i="4"/>
  <c r="V136" i="4" s="1"/>
  <c r="L136" i="4"/>
  <c r="S125" i="4"/>
  <c r="S136" i="4" s="1"/>
  <c r="M128" i="4"/>
  <c r="P128" i="4" s="1"/>
  <c r="Q128" i="4"/>
  <c r="T128" i="4" s="1"/>
  <c r="W128" i="4" s="1"/>
  <c r="J141" i="4"/>
  <c r="F141" i="4"/>
  <c r="I141" i="4" s="1"/>
  <c r="F142" i="4"/>
  <c r="I142" i="4" s="1"/>
  <c r="J142" i="4"/>
  <c r="Q130" i="4"/>
  <c r="T130" i="4" s="1"/>
  <c r="W130" i="4" s="1"/>
  <c r="M130" i="4"/>
  <c r="P130" i="4" s="1"/>
  <c r="O158" i="4"/>
  <c r="V158" i="4" s="1"/>
  <c r="N158" i="4"/>
  <c r="U158" i="4" s="1"/>
  <c r="L158" i="4"/>
  <c r="S158" i="4" s="1"/>
  <c r="K158" i="4"/>
  <c r="R158" i="4" s="1"/>
  <c r="A173" i="4"/>
  <c r="O165" i="4"/>
  <c r="V165" i="4" s="1"/>
  <c r="N165" i="4"/>
  <c r="U165" i="4" s="1"/>
  <c r="A180" i="4"/>
  <c r="L165" i="4"/>
  <c r="S165" i="4" s="1"/>
  <c r="K165" i="4"/>
  <c r="R165" i="4" s="1"/>
  <c r="Q135" i="4"/>
  <c r="T135" i="4" s="1"/>
  <c r="W135" i="4" s="1"/>
  <c r="M135" i="4"/>
  <c r="P135" i="4" s="1"/>
  <c r="A191" i="4"/>
  <c r="K176" i="4"/>
  <c r="R176" i="4" s="1"/>
  <c r="O176" i="4"/>
  <c r="V176" i="4" s="1"/>
  <c r="N176" i="4"/>
  <c r="U176" i="4" s="1"/>
  <c r="L176" i="4"/>
  <c r="S176" i="4" s="1"/>
  <c r="U125" i="4"/>
  <c r="U136" i="4" s="1"/>
  <c r="N136" i="4"/>
  <c r="F143" i="4"/>
  <c r="I143" i="4" s="1"/>
  <c r="J143" i="4"/>
  <c r="F140" i="4"/>
  <c r="J140" i="4"/>
  <c r="N177" i="4"/>
  <c r="U177" i="4" s="1"/>
  <c r="L177" i="4"/>
  <c r="S177" i="4" s="1"/>
  <c r="O177" i="4"/>
  <c r="V177" i="4" s="1"/>
  <c r="K177" i="4"/>
  <c r="R177" i="4" s="1"/>
  <c r="A192" i="4"/>
  <c r="J161" i="4"/>
  <c r="F161" i="4"/>
  <c r="I161" i="4" s="1"/>
  <c r="W95" i="4"/>
  <c r="W106" i="4" s="1"/>
  <c r="T106" i="4"/>
  <c r="L140" i="4"/>
  <c r="J162" i="4"/>
  <c r="F162" i="4"/>
  <c r="I162" i="4" s="1"/>
  <c r="J136" i="4"/>
  <c r="Q125" i="4"/>
  <c r="M125" i="4"/>
  <c r="M134" i="4"/>
  <c r="P134" i="4" s="1"/>
  <c r="Q134" i="4"/>
  <c r="T134" i="4" s="1"/>
  <c r="W134" i="4" s="1"/>
  <c r="K136" i="4"/>
  <c r="R125" i="4"/>
  <c r="R136" i="4" s="1"/>
  <c r="Q141" i="4" l="1"/>
  <c r="T141" i="4" s="1"/>
  <c r="W141" i="4" s="1"/>
  <c r="M141" i="4"/>
  <c r="P141" i="4" s="1"/>
  <c r="T121" i="4"/>
  <c r="W110" i="4"/>
  <c r="W121" i="4" s="1"/>
  <c r="J159" i="4"/>
  <c r="F159" i="4"/>
  <c r="I159" i="4" s="1"/>
  <c r="F177" i="4"/>
  <c r="I177" i="4" s="1"/>
  <c r="J177" i="4"/>
  <c r="K155" i="4"/>
  <c r="A188" i="4"/>
  <c r="O173" i="4"/>
  <c r="V173" i="4" s="1"/>
  <c r="N173" i="4"/>
  <c r="U173" i="4" s="1"/>
  <c r="L173" i="4"/>
  <c r="S173" i="4" s="1"/>
  <c r="K173" i="4"/>
  <c r="R173" i="4" s="1"/>
  <c r="N155" i="4"/>
  <c r="O155" i="4"/>
  <c r="Q144" i="4"/>
  <c r="T144" i="4" s="1"/>
  <c r="W144" i="4" s="1"/>
  <c r="M144" i="4"/>
  <c r="P144" i="4" s="1"/>
  <c r="L155" i="4"/>
  <c r="Q162" i="4"/>
  <c r="T162" i="4" s="1"/>
  <c r="W162" i="4" s="1"/>
  <c r="M162" i="4"/>
  <c r="P162" i="4" s="1"/>
  <c r="L151" i="4"/>
  <c r="S140" i="4"/>
  <c r="S151" i="4" s="1"/>
  <c r="L171" i="4"/>
  <c r="S171" i="4" s="1"/>
  <c r="K171" i="4"/>
  <c r="R171" i="4" s="1"/>
  <c r="A186" i="4"/>
  <c r="O171" i="4"/>
  <c r="V171" i="4" s="1"/>
  <c r="N171" i="4"/>
  <c r="U171" i="4" s="1"/>
  <c r="A185" i="4"/>
  <c r="K151" i="4"/>
  <c r="R140" i="4"/>
  <c r="R151" i="4" s="1"/>
  <c r="O178" i="4"/>
  <c r="V178" i="4" s="1"/>
  <c r="N178" i="4"/>
  <c r="U178" i="4" s="1"/>
  <c r="K178" i="4"/>
  <c r="R178" i="4" s="1"/>
  <c r="L178" i="4"/>
  <c r="S178" i="4" s="1"/>
  <c r="A193" i="4"/>
  <c r="M140" i="4"/>
  <c r="J151" i="4"/>
  <c r="Q140" i="4"/>
  <c r="L191" i="4"/>
  <c r="S191" i="4" s="1"/>
  <c r="K191" i="4"/>
  <c r="R191" i="4" s="1"/>
  <c r="A206" i="4"/>
  <c r="O191" i="4"/>
  <c r="V191" i="4" s="1"/>
  <c r="N191" i="4"/>
  <c r="U191" i="4" s="1"/>
  <c r="I140" i="4"/>
  <c r="I151" i="4" s="1"/>
  <c r="F151" i="4"/>
  <c r="F156" i="4"/>
  <c r="I156" i="4" s="1"/>
  <c r="J156" i="4"/>
  <c r="F155" i="4"/>
  <c r="J155" i="4"/>
  <c r="A190" i="4"/>
  <c r="O175" i="4"/>
  <c r="V175" i="4" s="1"/>
  <c r="L175" i="4"/>
  <c r="S175" i="4" s="1"/>
  <c r="K175" i="4"/>
  <c r="R175" i="4" s="1"/>
  <c r="N175" i="4"/>
  <c r="U175" i="4" s="1"/>
  <c r="N151" i="4"/>
  <c r="U140" i="4"/>
  <c r="U151" i="4" s="1"/>
  <c r="M136" i="4"/>
  <c r="P125" i="4"/>
  <c r="P136" i="4" s="1"/>
  <c r="J160" i="4"/>
  <c r="F160" i="4"/>
  <c r="I160" i="4" s="1"/>
  <c r="Q143" i="4"/>
  <c r="T143" i="4" s="1"/>
  <c r="W143" i="4" s="1"/>
  <c r="M143" i="4"/>
  <c r="P143" i="4" s="1"/>
  <c r="F157" i="4"/>
  <c r="I157" i="4" s="1"/>
  <c r="J157" i="4"/>
  <c r="Q149" i="4"/>
  <c r="T149" i="4" s="1"/>
  <c r="W149" i="4" s="1"/>
  <c r="M149" i="4"/>
  <c r="P149" i="4" s="1"/>
  <c r="F163" i="4"/>
  <c r="I163" i="4" s="1"/>
  <c r="J163" i="4"/>
  <c r="M150" i="4"/>
  <c r="P150" i="4" s="1"/>
  <c r="Q150" i="4"/>
  <c r="T150" i="4" s="1"/>
  <c r="W150" i="4" s="1"/>
  <c r="F158" i="4"/>
  <c r="I158" i="4" s="1"/>
  <c r="J158" i="4"/>
  <c r="Q148" i="4"/>
  <c r="T148" i="4" s="1"/>
  <c r="W148" i="4" s="1"/>
  <c r="M148" i="4"/>
  <c r="P148" i="4" s="1"/>
  <c r="M161" i="4"/>
  <c r="P161" i="4" s="1"/>
  <c r="Q161" i="4"/>
  <c r="T161" i="4" s="1"/>
  <c r="W161" i="4" s="1"/>
  <c r="Q142" i="4"/>
  <c r="T142" i="4" s="1"/>
  <c r="W142" i="4" s="1"/>
  <c r="M142" i="4"/>
  <c r="P142" i="4" s="1"/>
  <c r="O172" i="4"/>
  <c r="V172" i="4" s="1"/>
  <c r="N172" i="4"/>
  <c r="U172" i="4" s="1"/>
  <c r="A187" i="4"/>
  <c r="L172" i="4"/>
  <c r="S172" i="4" s="1"/>
  <c r="K172" i="4"/>
  <c r="R172" i="4" s="1"/>
  <c r="V140" i="4"/>
  <c r="V151" i="4" s="1"/>
  <c r="O151" i="4"/>
  <c r="O179" i="4"/>
  <c r="V179" i="4" s="1"/>
  <c r="N179" i="4"/>
  <c r="U179" i="4" s="1"/>
  <c r="L179" i="4"/>
  <c r="S179" i="4" s="1"/>
  <c r="K179" i="4"/>
  <c r="R179" i="4" s="1"/>
  <c r="A194" i="4"/>
  <c r="A189" i="4"/>
  <c r="O174" i="4"/>
  <c r="V174" i="4" s="1"/>
  <c r="N174" i="4"/>
  <c r="U174" i="4" s="1"/>
  <c r="L174" i="4"/>
  <c r="S174" i="4" s="1"/>
  <c r="K174" i="4"/>
  <c r="R174" i="4" s="1"/>
  <c r="T125" i="4"/>
  <c r="Q136" i="4"/>
  <c r="J176" i="4"/>
  <c r="F176" i="4"/>
  <c r="I176" i="4" s="1"/>
  <c r="J165" i="4"/>
  <c r="F165" i="4"/>
  <c r="I165" i="4" s="1"/>
  <c r="A207" i="4"/>
  <c r="O192" i="4"/>
  <c r="V192" i="4" s="1"/>
  <c r="N192" i="4"/>
  <c r="U192" i="4" s="1"/>
  <c r="L192" i="4"/>
  <c r="S192" i="4" s="1"/>
  <c r="K192" i="4"/>
  <c r="R192" i="4" s="1"/>
  <c r="A195" i="4"/>
  <c r="O180" i="4"/>
  <c r="V180" i="4" s="1"/>
  <c r="N180" i="4"/>
  <c r="U180" i="4" s="1"/>
  <c r="L180" i="4"/>
  <c r="S180" i="4" s="1"/>
  <c r="K180" i="4"/>
  <c r="R180" i="4" s="1"/>
  <c r="Q145" i="4"/>
  <c r="T145" i="4" s="1"/>
  <c r="W145" i="4" s="1"/>
  <c r="M145" i="4"/>
  <c r="P145" i="4" s="1"/>
  <c r="F164" i="4"/>
  <c r="I164" i="4" s="1"/>
  <c r="J164" i="4"/>
  <c r="F180" i="4" l="1"/>
  <c r="I180" i="4" s="1"/>
  <c r="J180" i="4"/>
  <c r="J170" i="4"/>
  <c r="F170" i="4"/>
  <c r="Q165" i="4"/>
  <c r="T165" i="4" s="1"/>
  <c r="W165" i="4" s="1"/>
  <c r="M165" i="4"/>
  <c r="P165" i="4" s="1"/>
  <c r="O194" i="4"/>
  <c r="V194" i="4" s="1"/>
  <c r="A209" i="4"/>
  <c r="N194" i="4"/>
  <c r="U194" i="4" s="1"/>
  <c r="L194" i="4"/>
  <c r="S194" i="4" s="1"/>
  <c r="K194" i="4"/>
  <c r="R194" i="4" s="1"/>
  <c r="K170" i="4"/>
  <c r="L166" i="4"/>
  <c r="S155" i="4"/>
  <c r="S166" i="4" s="1"/>
  <c r="O188" i="4"/>
  <c r="V188" i="4" s="1"/>
  <c r="A203" i="4"/>
  <c r="N188" i="4"/>
  <c r="U188" i="4" s="1"/>
  <c r="K188" i="4"/>
  <c r="R188" i="4" s="1"/>
  <c r="L188" i="4"/>
  <c r="S188" i="4" s="1"/>
  <c r="J175" i="4"/>
  <c r="F175" i="4"/>
  <c r="I175" i="4" s="1"/>
  <c r="K166" i="4"/>
  <c r="R155" i="4"/>
  <c r="R166" i="4" s="1"/>
  <c r="Q157" i="4"/>
  <c r="T157" i="4" s="1"/>
  <c r="W157" i="4" s="1"/>
  <c r="M157" i="4"/>
  <c r="P157" i="4" s="1"/>
  <c r="O186" i="4"/>
  <c r="V186" i="4" s="1"/>
  <c r="N186" i="4"/>
  <c r="U186" i="4" s="1"/>
  <c r="K186" i="4"/>
  <c r="R186" i="4" s="1"/>
  <c r="L186" i="4"/>
  <c r="S186" i="4" s="1"/>
  <c r="A201" i="4"/>
  <c r="Q177" i="4"/>
  <c r="T177" i="4" s="1"/>
  <c r="W177" i="4" s="1"/>
  <c r="M177" i="4"/>
  <c r="P177" i="4" s="1"/>
  <c r="Q176" i="4"/>
  <c r="T176" i="4" s="1"/>
  <c r="W176" i="4" s="1"/>
  <c r="M176" i="4"/>
  <c r="P176" i="4" s="1"/>
  <c r="O206" i="4"/>
  <c r="V206" i="4" s="1"/>
  <c r="A221" i="4"/>
  <c r="N206" i="4"/>
  <c r="U206" i="4" s="1"/>
  <c r="L206" i="4"/>
  <c r="S206" i="4" s="1"/>
  <c r="K206" i="4"/>
  <c r="R206" i="4" s="1"/>
  <c r="F171" i="4"/>
  <c r="I171" i="4" s="1"/>
  <c r="J171" i="4"/>
  <c r="V155" i="4"/>
  <c r="V166" i="4" s="1"/>
  <c r="O166" i="4"/>
  <c r="J174" i="4"/>
  <c r="F174" i="4"/>
  <c r="I174" i="4" s="1"/>
  <c r="F191" i="4"/>
  <c r="I191" i="4" s="1"/>
  <c r="J191" i="4"/>
  <c r="K190" i="4"/>
  <c r="R190" i="4" s="1"/>
  <c r="A205" i="4"/>
  <c r="O190" i="4"/>
  <c r="V190" i="4" s="1"/>
  <c r="N190" i="4"/>
  <c r="U190" i="4" s="1"/>
  <c r="L190" i="4"/>
  <c r="S190" i="4" s="1"/>
  <c r="N166" i="4"/>
  <c r="U155" i="4"/>
  <c r="U166" i="4" s="1"/>
  <c r="M159" i="4"/>
  <c r="P159" i="4" s="1"/>
  <c r="Q159" i="4"/>
  <c r="T159" i="4" s="1"/>
  <c r="W159" i="4" s="1"/>
  <c r="A210" i="4"/>
  <c r="O195" i="4"/>
  <c r="V195" i="4" s="1"/>
  <c r="N195" i="4"/>
  <c r="U195" i="4" s="1"/>
  <c r="L195" i="4"/>
  <c r="S195" i="4" s="1"/>
  <c r="K195" i="4"/>
  <c r="R195" i="4" s="1"/>
  <c r="T136" i="4"/>
  <c r="W125" i="4"/>
  <c r="W136" i="4" s="1"/>
  <c r="F172" i="4"/>
  <c r="I172" i="4" s="1"/>
  <c r="J172" i="4"/>
  <c r="Q158" i="4"/>
  <c r="T158" i="4" s="1"/>
  <c r="W158" i="4" s="1"/>
  <c r="M158" i="4"/>
  <c r="P158" i="4" s="1"/>
  <c r="N170" i="4"/>
  <c r="J173" i="4"/>
  <c r="F173" i="4"/>
  <c r="I173" i="4" s="1"/>
  <c r="J179" i="4"/>
  <c r="F179" i="4"/>
  <c r="I179" i="4" s="1"/>
  <c r="Q163" i="4"/>
  <c r="T163" i="4" s="1"/>
  <c r="W163" i="4" s="1"/>
  <c r="M163" i="4"/>
  <c r="P163" i="4" s="1"/>
  <c r="O193" i="4"/>
  <c r="V193" i="4" s="1"/>
  <c r="A208" i="4"/>
  <c r="N193" i="4"/>
  <c r="U193" i="4" s="1"/>
  <c r="K193" i="4"/>
  <c r="R193" i="4" s="1"/>
  <c r="L193" i="4"/>
  <c r="S193" i="4" s="1"/>
  <c r="M160" i="4"/>
  <c r="P160" i="4" s="1"/>
  <c r="Q160" i="4"/>
  <c r="T160" i="4" s="1"/>
  <c r="W160" i="4" s="1"/>
  <c r="M155" i="4"/>
  <c r="J166" i="4"/>
  <c r="Q155" i="4"/>
  <c r="T140" i="4"/>
  <c r="Q151" i="4"/>
  <c r="O170" i="4"/>
  <c r="F192" i="4"/>
  <c r="I192" i="4" s="1"/>
  <c r="J192" i="4"/>
  <c r="Q164" i="4"/>
  <c r="T164" i="4" s="1"/>
  <c r="W164" i="4" s="1"/>
  <c r="M164" i="4"/>
  <c r="P164" i="4" s="1"/>
  <c r="L170" i="4"/>
  <c r="J178" i="4"/>
  <c r="F178" i="4"/>
  <c r="I178" i="4" s="1"/>
  <c r="F166" i="4"/>
  <c r="I155" i="4"/>
  <c r="I166" i="4" s="1"/>
  <c r="A222" i="4"/>
  <c r="O207" i="4"/>
  <c r="V207" i="4" s="1"/>
  <c r="N207" i="4"/>
  <c r="U207" i="4" s="1"/>
  <c r="L207" i="4"/>
  <c r="S207" i="4" s="1"/>
  <c r="K207" i="4"/>
  <c r="R207" i="4" s="1"/>
  <c r="A204" i="4"/>
  <c r="O189" i="4"/>
  <c r="V189" i="4" s="1"/>
  <c r="N189" i="4"/>
  <c r="U189" i="4" s="1"/>
  <c r="L189" i="4"/>
  <c r="S189" i="4" s="1"/>
  <c r="K189" i="4"/>
  <c r="R189" i="4" s="1"/>
  <c r="O187" i="4"/>
  <c r="V187" i="4" s="1"/>
  <c r="K187" i="4"/>
  <c r="R187" i="4" s="1"/>
  <c r="N187" i="4"/>
  <c r="U187" i="4" s="1"/>
  <c r="L187" i="4"/>
  <c r="S187" i="4" s="1"/>
  <c r="A202" i="4"/>
  <c r="Q156" i="4"/>
  <c r="T156" i="4" s="1"/>
  <c r="W156" i="4" s="1"/>
  <c r="M156" i="4"/>
  <c r="P156" i="4" s="1"/>
  <c r="M151" i="4"/>
  <c r="P140" i="4"/>
  <c r="P151" i="4" s="1"/>
  <c r="A200" i="4"/>
  <c r="M175" i="4" l="1"/>
  <c r="P175" i="4" s="1"/>
  <c r="Q175" i="4"/>
  <c r="T175" i="4" s="1"/>
  <c r="W175" i="4" s="1"/>
  <c r="L185" i="4"/>
  <c r="W140" i="4"/>
  <c r="W151" i="4" s="1"/>
  <c r="T151" i="4"/>
  <c r="Q171" i="4"/>
  <c r="T171" i="4" s="1"/>
  <c r="W171" i="4" s="1"/>
  <c r="M171" i="4"/>
  <c r="P171" i="4" s="1"/>
  <c r="A216" i="4"/>
  <c r="O201" i="4"/>
  <c r="V201" i="4" s="1"/>
  <c r="N201" i="4"/>
  <c r="U201" i="4" s="1"/>
  <c r="L201" i="4"/>
  <c r="S201" i="4" s="1"/>
  <c r="K201" i="4"/>
  <c r="R201" i="4" s="1"/>
  <c r="F206" i="4"/>
  <c r="I206" i="4" s="1"/>
  <c r="J206" i="4"/>
  <c r="L209" i="4"/>
  <c r="S209" i="4" s="1"/>
  <c r="A224" i="4"/>
  <c r="O209" i="4"/>
  <c r="V209" i="4" s="1"/>
  <c r="N209" i="4"/>
  <c r="U209" i="4" s="1"/>
  <c r="K209" i="4"/>
  <c r="R209" i="4" s="1"/>
  <c r="F186" i="4"/>
  <c r="I186" i="4" s="1"/>
  <c r="J186" i="4"/>
  <c r="L205" i="4"/>
  <c r="S205" i="4" s="1"/>
  <c r="A220" i="4"/>
  <c r="K205" i="4"/>
  <c r="R205" i="4" s="1"/>
  <c r="O205" i="4"/>
  <c r="V205" i="4" s="1"/>
  <c r="N205" i="4"/>
  <c r="U205" i="4" s="1"/>
  <c r="A218" i="4"/>
  <c r="O203" i="4"/>
  <c r="V203" i="4" s="1"/>
  <c r="N203" i="4"/>
  <c r="U203" i="4" s="1"/>
  <c r="K203" i="4"/>
  <c r="R203" i="4" s="1"/>
  <c r="L203" i="4"/>
  <c r="S203" i="4" s="1"/>
  <c r="Q166" i="4"/>
  <c r="T155" i="4"/>
  <c r="J190" i="4"/>
  <c r="F190" i="4"/>
  <c r="I190" i="4" s="1"/>
  <c r="J188" i="4"/>
  <c r="F188" i="4"/>
  <c r="I188" i="4" s="1"/>
  <c r="L181" i="4"/>
  <c r="S170" i="4"/>
  <c r="S181" i="4" s="1"/>
  <c r="A217" i="4"/>
  <c r="O202" i="4"/>
  <c r="V202" i="4" s="1"/>
  <c r="N202" i="4"/>
  <c r="U202" i="4" s="1"/>
  <c r="L202" i="4"/>
  <c r="S202" i="4" s="1"/>
  <c r="K202" i="4"/>
  <c r="R202" i="4" s="1"/>
  <c r="K185" i="4"/>
  <c r="J195" i="4"/>
  <c r="F195" i="4"/>
  <c r="I195" i="4" s="1"/>
  <c r="J193" i="4"/>
  <c r="F193" i="4"/>
  <c r="I193" i="4" s="1"/>
  <c r="Q191" i="4"/>
  <c r="T191" i="4" s="1"/>
  <c r="W191" i="4" s="1"/>
  <c r="M191" i="4"/>
  <c r="P191" i="4" s="1"/>
  <c r="A236" i="4"/>
  <c r="O221" i="4"/>
  <c r="V221" i="4" s="1"/>
  <c r="K221" i="4"/>
  <c r="R221" i="4" s="1"/>
  <c r="N221" i="4"/>
  <c r="U221" i="4" s="1"/>
  <c r="L221" i="4"/>
  <c r="S221" i="4" s="1"/>
  <c r="F181" i="4"/>
  <c r="I170" i="4"/>
  <c r="I181" i="4" s="1"/>
  <c r="J189" i="4"/>
  <c r="F189" i="4"/>
  <c r="I189" i="4" s="1"/>
  <c r="M179" i="4"/>
  <c r="P179" i="4" s="1"/>
  <c r="Q179" i="4"/>
  <c r="T179" i="4" s="1"/>
  <c r="W179" i="4" s="1"/>
  <c r="A219" i="4"/>
  <c r="O204" i="4"/>
  <c r="V204" i="4" s="1"/>
  <c r="N204" i="4"/>
  <c r="U204" i="4" s="1"/>
  <c r="L204" i="4"/>
  <c r="S204" i="4" s="1"/>
  <c r="K204" i="4"/>
  <c r="R204" i="4" s="1"/>
  <c r="F185" i="4"/>
  <c r="J185" i="4"/>
  <c r="Q192" i="4"/>
  <c r="T192" i="4" s="1"/>
  <c r="W192" i="4" s="1"/>
  <c r="M192" i="4"/>
  <c r="P192" i="4" s="1"/>
  <c r="N181" i="4"/>
  <c r="U170" i="4"/>
  <c r="U181" i="4" s="1"/>
  <c r="O210" i="4"/>
  <c r="V210" i="4" s="1"/>
  <c r="N210" i="4"/>
  <c r="U210" i="4" s="1"/>
  <c r="L210" i="4"/>
  <c r="S210" i="4" s="1"/>
  <c r="K210" i="4"/>
  <c r="R210" i="4" s="1"/>
  <c r="A225" i="4"/>
  <c r="M170" i="4"/>
  <c r="J181" i="4"/>
  <c r="Q170" i="4"/>
  <c r="J187" i="4"/>
  <c r="F187" i="4"/>
  <c r="I187" i="4" s="1"/>
  <c r="K181" i="4"/>
  <c r="R170" i="4"/>
  <c r="R181" i="4" s="1"/>
  <c r="Q178" i="4"/>
  <c r="T178" i="4" s="1"/>
  <c r="W178" i="4" s="1"/>
  <c r="M178" i="4"/>
  <c r="P178" i="4" s="1"/>
  <c r="M166" i="4"/>
  <c r="P155" i="4"/>
  <c r="P166" i="4" s="1"/>
  <c r="O185" i="4"/>
  <c r="Q174" i="4"/>
  <c r="T174" i="4" s="1"/>
  <c r="W174" i="4" s="1"/>
  <c r="M174" i="4"/>
  <c r="P174" i="4" s="1"/>
  <c r="M180" i="4"/>
  <c r="P180" i="4" s="1"/>
  <c r="Q180" i="4"/>
  <c r="T180" i="4" s="1"/>
  <c r="W180" i="4" s="1"/>
  <c r="J207" i="4"/>
  <c r="F207" i="4"/>
  <c r="I207" i="4" s="1"/>
  <c r="Q173" i="4"/>
  <c r="T173" i="4" s="1"/>
  <c r="W173" i="4" s="1"/>
  <c r="M173" i="4"/>
  <c r="P173" i="4" s="1"/>
  <c r="N185" i="4"/>
  <c r="A215" i="4"/>
  <c r="A237" i="4"/>
  <c r="O222" i="4"/>
  <c r="V222" i="4" s="1"/>
  <c r="K222" i="4"/>
  <c r="R222" i="4" s="1"/>
  <c r="N222" i="4"/>
  <c r="U222" i="4" s="1"/>
  <c r="L222" i="4"/>
  <c r="S222" i="4" s="1"/>
  <c r="O181" i="4"/>
  <c r="V170" i="4"/>
  <c r="V181" i="4" s="1"/>
  <c r="K208" i="4"/>
  <c r="R208" i="4" s="1"/>
  <c r="A223" i="4"/>
  <c r="N208" i="4"/>
  <c r="U208" i="4" s="1"/>
  <c r="L208" i="4"/>
  <c r="S208" i="4" s="1"/>
  <c r="O208" i="4"/>
  <c r="V208" i="4" s="1"/>
  <c r="Q172" i="4"/>
  <c r="T172" i="4" s="1"/>
  <c r="W172" i="4" s="1"/>
  <c r="M172" i="4"/>
  <c r="P172" i="4" s="1"/>
  <c r="J194" i="4"/>
  <c r="F194" i="4"/>
  <c r="I194" i="4" s="1"/>
  <c r="J222" i="4" l="1"/>
  <c r="F222" i="4"/>
  <c r="I222" i="4" s="1"/>
  <c r="M207" i="4"/>
  <c r="P207" i="4" s="1"/>
  <c r="Q207" i="4"/>
  <c r="T207" i="4" s="1"/>
  <c r="W207" i="4" s="1"/>
  <c r="J204" i="4"/>
  <c r="F204" i="4"/>
  <c r="I204" i="4" s="1"/>
  <c r="O236" i="4"/>
  <c r="V236" i="4" s="1"/>
  <c r="N236" i="4"/>
  <c r="U236" i="4" s="1"/>
  <c r="L236" i="4"/>
  <c r="S236" i="4" s="1"/>
  <c r="K236" i="4"/>
  <c r="R236" i="4" s="1"/>
  <c r="A251" i="4"/>
  <c r="J203" i="4"/>
  <c r="F203" i="4"/>
  <c r="I203" i="4" s="1"/>
  <c r="A252" i="4"/>
  <c r="O237" i="4"/>
  <c r="V237" i="4" s="1"/>
  <c r="N237" i="4"/>
  <c r="U237" i="4" s="1"/>
  <c r="K237" i="4"/>
  <c r="R237" i="4" s="1"/>
  <c r="L237" i="4"/>
  <c r="S237" i="4" s="1"/>
  <c r="F200" i="4"/>
  <c r="J200" i="4"/>
  <c r="A232" i="4"/>
  <c r="L217" i="4"/>
  <c r="S217" i="4" s="1"/>
  <c r="K217" i="4"/>
  <c r="R217" i="4" s="1"/>
  <c r="O217" i="4"/>
  <c r="V217" i="4" s="1"/>
  <c r="N217" i="4"/>
  <c r="U217" i="4" s="1"/>
  <c r="A231" i="4"/>
  <c r="O216" i="4"/>
  <c r="V216" i="4" s="1"/>
  <c r="N216" i="4"/>
  <c r="U216" i="4" s="1"/>
  <c r="L216" i="4"/>
  <c r="S216" i="4" s="1"/>
  <c r="K216" i="4"/>
  <c r="R216" i="4" s="1"/>
  <c r="F209" i="4"/>
  <c r="I209" i="4" s="1"/>
  <c r="J209" i="4"/>
  <c r="Q187" i="4"/>
  <c r="T187" i="4" s="1"/>
  <c r="W187" i="4" s="1"/>
  <c r="M187" i="4"/>
  <c r="P187" i="4" s="1"/>
  <c r="Q181" i="4"/>
  <c r="T170" i="4"/>
  <c r="Q186" i="4"/>
  <c r="T186" i="4" s="1"/>
  <c r="W186" i="4" s="1"/>
  <c r="M186" i="4"/>
  <c r="P186" i="4" s="1"/>
  <c r="K200" i="4"/>
  <c r="Q185" i="4"/>
  <c r="M185" i="4"/>
  <c r="J196" i="4"/>
  <c r="M189" i="4"/>
  <c r="P189" i="4" s="1"/>
  <c r="Q189" i="4"/>
  <c r="T189" i="4" s="1"/>
  <c r="W189" i="4" s="1"/>
  <c r="Q193" i="4"/>
  <c r="T193" i="4" s="1"/>
  <c r="W193" i="4" s="1"/>
  <c r="M193" i="4"/>
  <c r="P193" i="4" s="1"/>
  <c r="A233" i="4"/>
  <c r="N218" i="4"/>
  <c r="U218" i="4" s="1"/>
  <c r="L218" i="4"/>
  <c r="S218" i="4" s="1"/>
  <c r="K218" i="4"/>
  <c r="R218" i="4" s="1"/>
  <c r="O218" i="4"/>
  <c r="V218" i="4" s="1"/>
  <c r="F208" i="4"/>
  <c r="I208" i="4" s="1"/>
  <c r="J208" i="4"/>
  <c r="A230" i="4"/>
  <c r="L200" i="4"/>
  <c r="P170" i="4"/>
  <c r="P181" i="4" s="1"/>
  <c r="M181" i="4"/>
  <c r="A239" i="4"/>
  <c r="N224" i="4"/>
  <c r="U224" i="4" s="1"/>
  <c r="L224" i="4"/>
  <c r="S224" i="4" s="1"/>
  <c r="K224" i="4"/>
  <c r="R224" i="4" s="1"/>
  <c r="O224" i="4"/>
  <c r="V224" i="4" s="1"/>
  <c r="O219" i="4"/>
  <c r="V219" i="4" s="1"/>
  <c r="N219" i="4"/>
  <c r="U219" i="4" s="1"/>
  <c r="A234" i="4"/>
  <c r="K219" i="4"/>
  <c r="R219" i="4" s="1"/>
  <c r="L219" i="4"/>
  <c r="S219" i="4" s="1"/>
  <c r="O200" i="4"/>
  <c r="A238" i="4"/>
  <c r="L223" i="4"/>
  <c r="S223" i="4" s="1"/>
  <c r="K223" i="4"/>
  <c r="R223" i="4" s="1"/>
  <c r="O223" i="4"/>
  <c r="V223" i="4" s="1"/>
  <c r="N223" i="4"/>
  <c r="U223" i="4" s="1"/>
  <c r="N200" i="4"/>
  <c r="O196" i="4"/>
  <c r="V185" i="4"/>
  <c r="V196" i="4" s="1"/>
  <c r="O225" i="4"/>
  <c r="V225" i="4" s="1"/>
  <c r="N225" i="4"/>
  <c r="U225" i="4" s="1"/>
  <c r="A240" i="4"/>
  <c r="K225" i="4"/>
  <c r="R225" i="4" s="1"/>
  <c r="L225" i="4"/>
  <c r="S225" i="4" s="1"/>
  <c r="F196" i="4"/>
  <c r="I185" i="4"/>
  <c r="I196" i="4" s="1"/>
  <c r="M195" i="4"/>
  <c r="P195" i="4" s="1"/>
  <c r="Q195" i="4"/>
  <c r="T195" i="4" s="1"/>
  <c r="W195" i="4" s="1"/>
  <c r="Q188" i="4"/>
  <c r="T188" i="4" s="1"/>
  <c r="W188" i="4" s="1"/>
  <c r="M188" i="4"/>
  <c r="P188" i="4" s="1"/>
  <c r="N196" i="4"/>
  <c r="U185" i="4"/>
  <c r="U196" i="4" s="1"/>
  <c r="F210" i="4"/>
  <c r="I210" i="4" s="1"/>
  <c r="J210" i="4"/>
  <c r="R185" i="4"/>
  <c r="R196" i="4" s="1"/>
  <c r="K196" i="4"/>
  <c r="J205" i="4"/>
  <c r="F205" i="4"/>
  <c r="I205" i="4" s="1"/>
  <c r="Q206" i="4"/>
  <c r="T206" i="4" s="1"/>
  <c r="W206" i="4" s="1"/>
  <c r="M206" i="4"/>
  <c r="P206" i="4" s="1"/>
  <c r="L196" i="4"/>
  <c r="S185" i="4"/>
  <c r="S196" i="4" s="1"/>
  <c r="Q194" i="4"/>
  <c r="T194" i="4" s="1"/>
  <c r="W194" i="4" s="1"/>
  <c r="M194" i="4"/>
  <c r="P194" i="4" s="1"/>
  <c r="M190" i="4"/>
  <c r="P190" i="4" s="1"/>
  <c r="Q190" i="4"/>
  <c r="T190" i="4" s="1"/>
  <c r="W190" i="4" s="1"/>
  <c r="J202" i="4"/>
  <c r="F202" i="4"/>
  <c r="I202" i="4" s="1"/>
  <c r="T166" i="4"/>
  <c r="W155" i="4"/>
  <c r="W166" i="4" s="1"/>
  <c r="O220" i="4"/>
  <c r="V220" i="4" s="1"/>
  <c r="A235" i="4"/>
  <c r="K220" i="4"/>
  <c r="R220" i="4" s="1"/>
  <c r="N220" i="4"/>
  <c r="U220" i="4" s="1"/>
  <c r="L220" i="4"/>
  <c r="S220" i="4" s="1"/>
  <c r="F201" i="4"/>
  <c r="I201" i="4" s="1"/>
  <c r="J201" i="4"/>
  <c r="J221" i="4"/>
  <c r="F221" i="4"/>
  <c r="I221" i="4" s="1"/>
  <c r="O211" i="4" l="1"/>
  <c r="V200" i="4"/>
  <c r="V211" i="4" s="1"/>
  <c r="Q208" i="4"/>
  <c r="T208" i="4" s="1"/>
  <c r="W208" i="4" s="1"/>
  <c r="M208" i="4"/>
  <c r="P208" i="4" s="1"/>
  <c r="O232" i="4"/>
  <c r="V232" i="4" s="1"/>
  <c r="N232" i="4"/>
  <c r="U232" i="4" s="1"/>
  <c r="A247" i="4"/>
  <c r="L232" i="4"/>
  <c r="S232" i="4" s="1"/>
  <c r="K232" i="4"/>
  <c r="R232" i="4" s="1"/>
  <c r="O251" i="4"/>
  <c r="V251" i="4" s="1"/>
  <c r="N251" i="4"/>
  <c r="U251" i="4" s="1"/>
  <c r="L251" i="4"/>
  <c r="S251" i="4" s="1"/>
  <c r="K251" i="4"/>
  <c r="R251" i="4" s="1"/>
  <c r="A266" i="4"/>
  <c r="K239" i="4"/>
  <c r="R239" i="4" s="1"/>
  <c r="A254" i="4"/>
  <c r="O239" i="4"/>
  <c r="V239" i="4" s="1"/>
  <c r="N239" i="4"/>
  <c r="U239" i="4" s="1"/>
  <c r="L239" i="4"/>
  <c r="S239" i="4" s="1"/>
  <c r="P185" i="4"/>
  <c r="P196" i="4" s="1"/>
  <c r="M196" i="4"/>
  <c r="J236" i="4"/>
  <c r="F236" i="4"/>
  <c r="I236" i="4" s="1"/>
  <c r="F219" i="4"/>
  <c r="I219" i="4" s="1"/>
  <c r="J219" i="4"/>
  <c r="F211" i="4"/>
  <c r="I200" i="4"/>
  <c r="I211" i="4" s="1"/>
  <c r="N211" i="4"/>
  <c r="U200" i="4"/>
  <c r="U211" i="4" s="1"/>
  <c r="K211" i="4"/>
  <c r="R200" i="4"/>
  <c r="R211" i="4" s="1"/>
  <c r="J220" i="4"/>
  <c r="F220" i="4"/>
  <c r="I220" i="4" s="1"/>
  <c r="K234" i="4"/>
  <c r="R234" i="4" s="1"/>
  <c r="O234" i="4"/>
  <c r="V234" i="4" s="1"/>
  <c r="A249" i="4"/>
  <c r="N234" i="4"/>
  <c r="U234" i="4" s="1"/>
  <c r="L234" i="4"/>
  <c r="S234" i="4" s="1"/>
  <c r="K231" i="4"/>
  <c r="R231" i="4" s="1"/>
  <c r="A246" i="4"/>
  <c r="L231" i="4"/>
  <c r="S231" i="4" s="1"/>
  <c r="O231" i="4"/>
  <c r="V231" i="4" s="1"/>
  <c r="N231" i="4"/>
  <c r="U231" i="4" s="1"/>
  <c r="J237" i="4"/>
  <c r="F237" i="4"/>
  <c r="I237" i="4" s="1"/>
  <c r="F218" i="4"/>
  <c r="I218" i="4" s="1"/>
  <c r="J218" i="4"/>
  <c r="O215" i="4"/>
  <c r="J216" i="4"/>
  <c r="F216" i="4"/>
  <c r="I216" i="4" s="1"/>
  <c r="Q196" i="4"/>
  <c r="T185" i="4"/>
  <c r="N215" i="4"/>
  <c r="K233" i="4"/>
  <c r="R233" i="4" s="1"/>
  <c r="O233" i="4"/>
  <c r="V233" i="4" s="1"/>
  <c r="N233" i="4"/>
  <c r="U233" i="4" s="1"/>
  <c r="L233" i="4"/>
  <c r="S233" i="4" s="1"/>
  <c r="A248" i="4"/>
  <c r="T181" i="4"/>
  <c r="W170" i="4"/>
  <c r="W181" i="4" s="1"/>
  <c r="M204" i="4"/>
  <c r="P204" i="4" s="1"/>
  <c r="Q204" i="4"/>
  <c r="T204" i="4" s="1"/>
  <c r="W204" i="4" s="1"/>
  <c r="O235" i="4"/>
  <c r="V235" i="4" s="1"/>
  <c r="N235" i="4"/>
  <c r="U235" i="4" s="1"/>
  <c r="L235" i="4"/>
  <c r="S235" i="4" s="1"/>
  <c r="K235" i="4"/>
  <c r="R235" i="4" s="1"/>
  <c r="A250" i="4"/>
  <c r="F225" i="4"/>
  <c r="I225" i="4" s="1"/>
  <c r="J225" i="4"/>
  <c r="F224" i="4"/>
  <c r="I224" i="4" s="1"/>
  <c r="J224" i="4"/>
  <c r="F215" i="4"/>
  <c r="J215" i="4"/>
  <c r="Q205" i="4"/>
  <c r="T205" i="4" s="1"/>
  <c r="W205" i="4" s="1"/>
  <c r="M205" i="4"/>
  <c r="P205" i="4" s="1"/>
  <c r="M221" i="4"/>
  <c r="P221" i="4" s="1"/>
  <c r="Q221" i="4"/>
  <c r="T221" i="4" s="1"/>
  <c r="W221" i="4" s="1"/>
  <c r="Q202" i="4"/>
  <c r="T202" i="4" s="1"/>
  <c r="W202" i="4" s="1"/>
  <c r="M202" i="4"/>
  <c r="P202" i="4" s="1"/>
  <c r="K215" i="4"/>
  <c r="J217" i="4"/>
  <c r="F217" i="4"/>
  <c r="I217" i="4" s="1"/>
  <c r="A267" i="4"/>
  <c r="O252" i="4"/>
  <c r="V252" i="4" s="1"/>
  <c r="N252" i="4"/>
  <c r="U252" i="4" s="1"/>
  <c r="L252" i="4"/>
  <c r="S252" i="4" s="1"/>
  <c r="K252" i="4"/>
  <c r="R252" i="4" s="1"/>
  <c r="J211" i="4"/>
  <c r="Q200" i="4"/>
  <c r="M200" i="4"/>
  <c r="J223" i="4"/>
  <c r="F223" i="4"/>
  <c r="I223" i="4" s="1"/>
  <c r="L215" i="4"/>
  <c r="S200" i="4"/>
  <c r="S211" i="4" s="1"/>
  <c r="L211" i="4"/>
  <c r="Q201" i="4"/>
  <c r="T201" i="4" s="1"/>
  <c r="W201" i="4" s="1"/>
  <c r="M201" i="4"/>
  <c r="P201" i="4" s="1"/>
  <c r="Q210" i="4"/>
  <c r="T210" i="4" s="1"/>
  <c r="W210" i="4" s="1"/>
  <c r="M210" i="4"/>
  <c r="P210" i="4" s="1"/>
  <c r="K240" i="4"/>
  <c r="R240" i="4" s="1"/>
  <c r="A255" i="4"/>
  <c r="N240" i="4"/>
  <c r="U240" i="4" s="1"/>
  <c r="L240" i="4"/>
  <c r="S240" i="4" s="1"/>
  <c r="O240" i="4"/>
  <c r="V240" i="4" s="1"/>
  <c r="A253" i="4"/>
  <c r="N238" i="4"/>
  <c r="U238" i="4" s="1"/>
  <c r="L238" i="4"/>
  <c r="S238" i="4" s="1"/>
  <c r="K238" i="4"/>
  <c r="R238" i="4" s="1"/>
  <c r="O238" i="4"/>
  <c r="V238" i="4" s="1"/>
  <c r="A245" i="4"/>
  <c r="Q209" i="4"/>
  <c r="T209" i="4" s="1"/>
  <c r="W209" i="4" s="1"/>
  <c r="M209" i="4"/>
  <c r="P209" i="4" s="1"/>
  <c r="M203" i="4"/>
  <c r="P203" i="4" s="1"/>
  <c r="Q203" i="4"/>
  <c r="T203" i="4" s="1"/>
  <c r="W203" i="4" s="1"/>
  <c r="M222" i="4"/>
  <c r="P222" i="4" s="1"/>
  <c r="Q222" i="4"/>
  <c r="T222" i="4" s="1"/>
  <c r="W222" i="4" s="1"/>
  <c r="A268" i="4" l="1"/>
  <c r="N253" i="4"/>
  <c r="U253" i="4" s="1"/>
  <c r="L253" i="4"/>
  <c r="S253" i="4" s="1"/>
  <c r="K253" i="4"/>
  <c r="R253" i="4" s="1"/>
  <c r="O253" i="4"/>
  <c r="V253" i="4" s="1"/>
  <c r="M215" i="4"/>
  <c r="J226" i="4"/>
  <c r="Q215" i="4"/>
  <c r="Q220" i="4"/>
  <c r="T220" i="4" s="1"/>
  <c r="W220" i="4" s="1"/>
  <c r="M220" i="4"/>
  <c r="P220" i="4" s="1"/>
  <c r="J239" i="4"/>
  <c r="F239" i="4"/>
  <c r="I239" i="4" s="1"/>
  <c r="F240" i="4"/>
  <c r="I240" i="4" s="1"/>
  <c r="J240" i="4"/>
  <c r="L226" i="4"/>
  <c r="S215" i="4"/>
  <c r="S226" i="4" s="1"/>
  <c r="F226" i="4"/>
  <c r="I215" i="4"/>
  <c r="I226" i="4" s="1"/>
  <c r="A261" i="4"/>
  <c r="O246" i="4"/>
  <c r="V246" i="4" s="1"/>
  <c r="N246" i="4"/>
  <c r="U246" i="4" s="1"/>
  <c r="L246" i="4"/>
  <c r="S246" i="4" s="1"/>
  <c r="K246" i="4"/>
  <c r="R246" i="4" s="1"/>
  <c r="J230" i="4"/>
  <c r="F230" i="4"/>
  <c r="Q217" i="4"/>
  <c r="T217" i="4" s="1"/>
  <c r="W217" i="4" s="1"/>
  <c r="M217" i="4"/>
  <c r="P217" i="4" s="1"/>
  <c r="J231" i="4"/>
  <c r="F231" i="4"/>
  <c r="I231" i="4" s="1"/>
  <c r="K230" i="4"/>
  <c r="N230" i="4"/>
  <c r="Q223" i="4"/>
  <c r="T223" i="4" s="1"/>
  <c r="W223" i="4" s="1"/>
  <c r="M223" i="4"/>
  <c r="P223" i="4" s="1"/>
  <c r="K226" i="4"/>
  <c r="R215" i="4"/>
  <c r="R226" i="4" s="1"/>
  <c r="M216" i="4"/>
  <c r="P216" i="4" s="1"/>
  <c r="Q216" i="4"/>
  <c r="T216" i="4" s="1"/>
  <c r="W216" i="4" s="1"/>
  <c r="A262" i="4"/>
  <c r="L247" i="4"/>
  <c r="S247" i="4" s="1"/>
  <c r="K247" i="4"/>
  <c r="R247" i="4" s="1"/>
  <c r="O247" i="4"/>
  <c r="V247" i="4" s="1"/>
  <c r="N247" i="4"/>
  <c r="U247" i="4" s="1"/>
  <c r="F232" i="4"/>
  <c r="I232" i="4" s="1"/>
  <c r="J232" i="4"/>
  <c r="O230" i="4"/>
  <c r="N255" i="4"/>
  <c r="U255" i="4" s="1"/>
  <c r="L255" i="4"/>
  <c r="S255" i="4" s="1"/>
  <c r="K255" i="4"/>
  <c r="R255" i="4" s="1"/>
  <c r="A270" i="4"/>
  <c r="O255" i="4"/>
  <c r="V255" i="4" s="1"/>
  <c r="M211" i="4"/>
  <c r="P200" i="4"/>
  <c r="P211" i="4" s="1"/>
  <c r="M225" i="4"/>
  <c r="P225" i="4" s="1"/>
  <c r="Q225" i="4"/>
  <c r="T225" i="4" s="1"/>
  <c r="W225" i="4" s="1"/>
  <c r="J233" i="4"/>
  <c r="F233" i="4"/>
  <c r="I233" i="4" s="1"/>
  <c r="O226" i="4"/>
  <c r="V215" i="4"/>
  <c r="V226" i="4" s="1"/>
  <c r="F234" i="4"/>
  <c r="I234" i="4" s="1"/>
  <c r="J234" i="4"/>
  <c r="L254" i="4"/>
  <c r="S254" i="4" s="1"/>
  <c r="K254" i="4"/>
  <c r="R254" i="4" s="1"/>
  <c r="N254" i="4"/>
  <c r="U254" i="4" s="1"/>
  <c r="A269" i="4"/>
  <c r="O254" i="4"/>
  <c r="V254" i="4" s="1"/>
  <c r="Q211" i="4"/>
  <c r="T200" i="4"/>
  <c r="L248" i="4"/>
  <c r="S248" i="4" s="1"/>
  <c r="O248" i="4"/>
  <c r="V248" i="4" s="1"/>
  <c r="N248" i="4"/>
  <c r="U248" i="4" s="1"/>
  <c r="A263" i="4"/>
  <c r="K248" i="4"/>
  <c r="R248" i="4" s="1"/>
  <c r="W185" i="4"/>
  <c r="W196" i="4" s="1"/>
  <c r="T196" i="4"/>
  <c r="L230" i="4"/>
  <c r="Q224" i="4"/>
  <c r="T224" i="4" s="1"/>
  <c r="W224" i="4" s="1"/>
  <c r="M224" i="4"/>
  <c r="P224" i="4" s="1"/>
  <c r="A260" i="4"/>
  <c r="N250" i="4"/>
  <c r="U250" i="4" s="1"/>
  <c r="O250" i="4"/>
  <c r="V250" i="4" s="1"/>
  <c r="L250" i="4"/>
  <c r="S250" i="4" s="1"/>
  <c r="K250" i="4"/>
  <c r="R250" i="4" s="1"/>
  <c r="A265" i="4"/>
  <c r="Q218" i="4"/>
  <c r="T218" i="4" s="1"/>
  <c r="W218" i="4" s="1"/>
  <c r="M218" i="4"/>
  <c r="P218" i="4" s="1"/>
  <c r="Q219" i="4"/>
  <c r="T219" i="4" s="1"/>
  <c r="W219" i="4" s="1"/>
  <c r="M219" i="4"/>
  <c r="P219" i="4" s="1"/>
  <c r="N226" i="4"/>
  <c r="U215" i="4"/>
  <c r="U226" i="4" s="1"/>
  <c r="F238" i="4"/>
  <c r="I238" i="4" s="1"/>
  <c r="J238" i="4"/>
  <c r="J252" i="4"/>
  <c r="F252" i="4"/>
  <c r="I252" i="4" s="1"/>
  <c r="F235" i="4"/>
  <c r="I235" i="4" s="1"/>
  <c r="J235" i="4"/>
  <c r="N249" i="4"/>
  <c r="U249" i="4" s="1"/>
  <c r="L249" i="4"/>
  <c r="S249" i="4" s="1"/>
  <c r="K249" i="4"/>
  <c r="R249" i="4" s="1"/>
  <c r="O249" i="4"/>
  <c r="V249" i="4" s="1"/>
  <c r="A264" i="4"/>
  <c r="J251" i="4"/>
  <c r="F251" i="4"/>
  <c r="I251" i="4" s="1"/>
  <c r="M237" i="4"/>
  <c r="P237" i="4" s="1"/>
  <c r="Q237" i="4"/>
  <c r="T237" i="4" s="1"/>
  <c r="W237" i="4" s="1"/>
  <c r="Q236" i="4"/>
  <c r="T236" i="4" s="1"/>
  <c r="W236" i="4" s="1"/>
  <c r="M236" i="4"/>
  <c r="P236" i="4" s="1"/>
  <c r="N241" i="4" l="1"/>
  <c r="U230" i="4"/>
  <c r="U241" i="4" s="1"/>
  <c r="M239" i="4"/>
  <c r="P239" i="4" s="1"/>
  <c r="Q239" i="4"/>
  <c r="T239" i="4" s="1"/>
  <c r="W239" i="4" s="1"/>
  <c r="M252" i="4"/>
  <c r="P252" i="4" s="1"/>
  <c r="Q252" i="4"/>
  <c r="T252" i="4" s="1"/>
  <c r="W252" i="4" s="1"/>
  <c r="L245" i="4"/>
  <c r="O267" i="4"/>
  <c r="F254" i="4"/>
  <c r="I254" i="4" s="1"/>
  <c r="J254" i="4"/>
  <c r="Q251" i="4"/>
  <c r="T251" i="4" s="1"/>
  <c r="W251" i="4" s="1"/>
  <c r="M251" i="4"/>
  <c r="P251" i="4" s="1"/>
  <c r="F255" i="4"/>
  <c r="I255" i="4" s="1"/>
  <c r="J255" i="4"/>
  <c r="K241" i="4"/>
  <c r="R230" i="4"/>
  <c r="R241" i="4" s="1"/>
  <c r="T215" i="4"/>
  <c r="Q226" i="4"/>
  <c r="N267" i="4"/>
  <c r="J250" i="4"/>
  <c r="F250" i="4"/>
  <c r="I250" i="4" s="1"/>
  <c r="Q234" i="4"/>
  <c r="T234" i="4" s="1"/>
  <c r="W234" i="4" s="1"/>
  <c r="M234" i="4"/>
  <c r="P234" i="4" s="1"/>
  <c r="F247" i="4"/>
  <c r="I247" i="4" s="1"/>
  <c r="J247" i="4"/>
  <c r="Q231" i="4"/>
  <c r="T231" i="4" s="1"/>
  <c r="W231" i="4" s="1"/>
  <c r="M231" i="4"/>
  <c r="P231" i="4" s="1"/>
  <c r="M226" i="4"/>
  <c r="P215" i="4"/>
  <c r="P226" i="4" s="1"/>
  <c r="L241" i="4"/>
  <c r="S230" i="4"/>
  <c r="S241" i="4" s="1"/>
  <c r="J248" i="4"/>
  <c r="F248" i="4"/>
  <c r="I248" i="4" s="1"/>
  <c r="J249" i="4"/>
  <c r="F249" i="4"/>
  <c r="I249" i="4" s="1"/>
  <c r="K245" i="4"/>
  <c r="J266" i="4"/>
  <c r="F266" i="4"/>
  <c r="L266" i="4"/>
  <c r="T211" i="4"/>
  <c r="W200" i="4"/>
  <c r="W211" i="4" s="1"/>
  <c r="V230" i="4"/>
  <c r="V241" i="4" s="1"/>
  <c r="O241" i="4"/>
  <c r="I230" i="4"/>
  <c r="I241" i="4" s="1"/>
  <c r="F241" i="4"/>
  <c r="K266" i="4"/>
  <c r="O266" i="4"/>
  <c r="N245" i="4"/>
  <c r="J267" i="4"/>
  <c r="F267" i="4"/>
  <c r="Q233" i="4"/>
  <c r="T233" i="4" s="1"/>
  <c r="W233" i="4" s="1"/>
  <c r="M233" i="4"/>
  <c r="P233" i="4" s="1"/>
  <c r="Q240" i="4"/>
  <c r="T240" i="4" s="1"/>
  <c r="W240" i="4" s="1"/>
  <c r="M240" i="4"/>
  <c r="P240" i="4" s="1"/>
  <c r="Q238" i="4"/>
  <c r="T238" i="4" s="1"/>
  <c r="W238" i="4" s="1"/>
  <c r="M238" i="4"/>
  <c r="P238" i="4" s="1"/>
  <c r="N266" i="4"/>
  <c r="O245" i="4"/>
  <c r="K267" i="4"/>
  <c r="Q232" i="4"/>
  <c r="T232" i="4" s="1"/>
  <c r="W232" i="4" s="1"/>
  <c r="M232" i="4"/>
  <c r="P232" i="4" s="1"/>
  <c r="M230" i="4"/>
  <c r="J241" i="4"/>
  <c r="Q230" i="4"/>
  <c r="M235" i="4"/>
  <c r="P235" i="4" s="1"/>
  <c r="Q235" i="4"/>
  <c r="T235" i="4" s="1"/>
  <c r="W235" i="4" s="1"/>
  <c r="F245" i="4"/>
  <c r="J245" i="4"/>
  <c r="L267" i="4"/>
  <c r="J246" i="4"/>
  <c r="F246" i="4"/>
  <c r="I246" i="4" s="1"/>
  <c r="J253" i="4"/>
  <c r="F253" i="4"/>
  <c r="I253" i="4" s="1"/>
  <c r="F264" i="4" l="1"/>
  <c r="J264" i="4"/>
  <c r="N263" i="4"/>
  <c r="Q254" i="4"/>
  <c r="T254" i="4" s="1"/>
  <c r="W254" i="4" s="1"/>
  <c r="M254" i="4"/>
  <c r="P254" i="4" s="1"/>
  <c r="J281" i="4"/>
  <c r="M266" i="4"/>
  <c r="Q266" i="4"/>
  <c r="K262" i="4"/>
  <c r="L264" i="4"/>
  <c r="O263" i="4"/>
  <c r="J262" i="4"/>
  <c r="F262" i="4"/>
  <c r="M246" i="4"/>
  <c r="P246" i="4" s="1"/>
  <c r="Q246" i="4"/>
  <c r="T246" i="4" s="1"/>
  <c r="W246" i="4" s="1"/>
  <c r="K282" i="4"/>
  <c r="R267" i="4"/>
  <c r="R282" i="4" s="1"/>
  <c r="F270" i="4"/>
  <c r="J270" i="4"/>
  <c r="O264" i="4"/>
  <c r="K263" i="4"/>
  <c r="L268" i="4"/>
  <c r="L261" i="4"/>
  <c r="L270" i="4"/>
  <c r="L263" i="4"/>
  <c r="S245" i="4"/>
  <c r="S256" i="4" s="1"/>
  <c r="L256" i="4"/>
  <c r="N268" i="4"/>
  <c r="U266" i="4"/>
  <c r="U281" i="4" s="1"/>
  <c r="N281" i="4"/>
  <c r="Q249" i="4"/>
  <c r="T249" i="4" s="1"/>
  <c r="W249" i="4" s="1"/>
  <c r="M249" i="4"/>
  <c r="P249" i="4" s="1"/>
  <c r="N261" i="4"/>
  <c r="N270" i="4"/>
  <c r="U267" i="4"/>
  <c r="U282" i="4" s="1"/>
  <c r="N282" i="4"/>
  <c r="J265" i="4"/>
  <c r="F265" i="4"/>
  <c r="F263" i="4"/>
  <c r="J263" i="4"/>
  <c r="K269" i="4"/>
  <c r="K261" i="4"/>
  <c r="O270" i="4"/>
  <c r="K265" i="4"/>
  <c r="M253" i="4"/>
  <c r="P253" i="4" s="1"/>
  <c r="Q253" i="4"/>
  <c r="T253" i="4" s="1"/>
  <c r="W253" i="4" s="1"/>
  <c r="K281" i="4"/>
  <c r="R266" i="4"/>
  <c r="R281" i="4" s="1"/>
  <c r="M247" i="4"/>
  <c r="P247" i="4" s="1"/>
  <c r="Q247" i="4"/>
  <c r="T247" i="4" s="1"/>
  <c r="W247" i="4" s="1"/>
  <c r="O268" i="4"/>
  <c r="K260" i="4"/>
  <c r="F282" i="4"/>
  <c r="I267" i="4"/>
  <c r="I282" i="4" s="1"/>
  <c r="Q248" i="4"/>
  <c r="T248" i="4" s="1"/>
  <c r="W248" i="4" s="1"/>
  <c r="M248" i="4"/>
  <c r="P248" i="4" s="1"/>
  <c r="O261" i="4"/>
  <c r="W215" i="4"/>
  <c r="W226" i="4" s="1"/>
  <c r="T226" i="4"/>
  <c r="L265" i="4"/>
  <c r="N264" i="4"/>
  <c r="O282" i="4"/>
  <c r="V267" i="4"/>
  <c r="V282" i="4" s="1"/>
  <c r="J268" i="4"/>
  <c r="F268" i="4"/>
  <c r="L260" i="4"/>
  <c r="J282" i="4"/>
  <c r="M267" i="4"/>
  <c r="Q267" i="4"/>
  <c r="J261" i="4"/>
  <c r="F261" i="4"/>
  <c r="N265" i="4"/>
  <c r="O269" i="4"/>
  <c r="K268" i="4"/>
  <c r="T230" i="4"/>
  <c r="Q241" i="4"/>
  <c r="L282" i="4"/>
  <c r="S267" i="4"/>
  <c r="S282" i="4" s="1"/>
  <c r="L262" i="4"/>
  <c r="O265" i="4"/>
  <c r="K270" i="4"/>
  <c r="F269" i="4"/>
  <c r="J269" i="4"/>
  <c r="O260" i="4"/>
  <c r="U245" i="4"/>
  <c r="U256" i="4" s="1"/>
  <c r="N256" i="4"/>
  <c r="J256" i="4"/>
  <c r="Q245" i="4"/>
  <c r="M245" i="4"/>
  <c r="M241" i="4"/>
  <c r="P230" i="4"/>
  <c r="P241" i="4" s="1"/>
  <c r="J260" i="4"/>
  <c r="F260" i="4"/>
  <c r="S266" i="4"/>
  <c r="S281" i="4" s="1"/>
  <c r="L281" i="4"/>
  <c r="N262" i="4"/>
  <c r="Q250" i="4"/>
  <c r="T250" i="4" s="1"/>
  <c r="W250" i="4" s="1"/>
  <c r="M250" i="4"/>
  <c r="P250" i="4" s="1"/>
  <c r="Q255" i="4"/>
  <c r="T255" i="4" s="1"/>
  <c r="W255" i="4" s="1"/>
  <c r="M255" i="4"/>
  <c r="P255" i="4" s="1"/>
  <c r="N269" i="4"/>
  <c r="O256" i="4"/>
  <c r="V245" i="4"/>
  <c r="V256" i="4" s="1"/>
  <c r="R245" i="4"/>
  <c r="R256" i="4" s="1"/>
  <c r="K256" i="4"/>
  <c r="L269" i="4"/>
  <c r="I245" i="4"/>
  <c r="I256" i="4" s="1"/>
  <c r="F256" i="4"/>
  <c r="N260" i="4"/>
  <c r="V266" i="4"/>
  <c r="V281" i="4" s="1"/>
  <c r="O281" i="4"/>
  <c r="F281" i="4"/>
  <c r="I266" i="4"/>
  <c r="I281" i="4" s="1"/>
  <c r="O262" i="4"/>
  <c r="K264" i="4"/>
  <c r="L275" i="4" l="1"/>
  <c r="S260" i="4"/>
  <c r="L271" i="4"/>
  <c r="N276" i="4"/>
  <c r="U261" i="4"/>
  <c r="U276" i="4" s="1"/>
  <c r="R270" i="4"/>
  <c r="R285" i="4" s="1"/>
  <c r="K285" i="4"/>
  <c r="O276" i="4"/>
  <c r="V261" i="4"/>
  <c r="V276" i="4" s="1"/>
  <c r="O284" i="4"/>
  <c r="V269" i="4"/>
  <c r="V284" i="4" s="1"/>
  <c r="R262" i="4"/>
  <c r="R277" i="4" s="1"/>
  <c r="K277" i="4"/>
  <c r="U265" i="4"/>
  <c r="U280" i="4" s="1"/>
  <c r="N280" i="4"/>
  <c r="L283" i="4"/>
  <c r="S268" i="4"/>
  <c r="S283" i="4" s="1"/>
  <c r="I269" i="4"/>
  <c r="I284" i="4" s="1"/>
  <c r="F284" i="4"/>
  <c r="S270" i="4"/>
  <c r="S285" i="4" s="1"/>
  <c r="L285" i="4"/>
  <c r="L284" i="4"/>
  <c r="S269" i="4"/>
  <c r="S284" i="4" s="1"/>
  <c r="I265" i="4"/>
  <c r="I280" i="4" s="1"/>
  <c r="F280" i="4"/>
  <c r="F277" i="4"/>
  <c r="I262" i="4"/>
  <c r="I277" i="4" s="1"/>
  <c r="K283" i="4"/>
  <c r="R268" i="4"/>
  <c r="R283" i="4" s="1"/>
  <c r="F285" i="4"/>
  <c r="I270" i="4"/>
  <c r="I285" i="4" s="1"/>
  <c r="V265" i="4"/>
  <c r="V280" i="4" s="1"/>
  <c r="O280" i="4"/>
  <c r="M261" i="4"/>
  <c r="J276" i="4"/>
  <c r="Q261" i="4"/>
  <c r="K280" i="4"/>
  <c r="R265" i="4"/>
  <c r="R280" i="4" s="1"/>
  <c r="K278" i="4"/>
  <c r="R263" i="4"/>
  <c r="R278" i="4" s="1"/>
  <c r="M262" i="4"/>
  <c r="Q262" i="4"/>
  <c r="J277" i="4"/>
  <c r="R269" i="4"/>
  <c r="R284" i="4" s="1"/>
  <c r="K284" i="4"/>
  <c r="N279" i="4"/>
  <c r="U264" i="4"/>
  <c r="U279" i="4" s="1"/>
  <c r="Q265" i="4"/>
  <c r="J280" i="4"/>
  <c r="M265" i="4"/>
  <c r="N283" i="4"/>
  <c r="U268" i="4"/>
  <c r="U283" i="4" s="1"/>
  <c r="N278" i="4"/>
  <c r="U263" i="4"/>
  <c r="U278" i="4" s="1"/>
  <c r="J278" i="4"/>
  <c r="Q263" i="4"/>
  <c r="M263" i="4"/>
  <c r="F278" i="4"/>
  <c r="I263" i="4"/>
  <c r="I278" i="4" s="1"/>
  <c r="Q282" i="4"/>
  <c r="T267" i="4"/>
  <c r="O285" i="4"/>
  <c r="V270" i="4"/>
  <c r="V285" i="4" s="1"/>
  <c r="O278" i="4"/>
  <c r="V263" i="4"/>
  <c r="V278" i="4" s="1"/>
  <c r="Q281" i="4"/>
  <c r="T266" i="4"/>
  <c r="Q256" i="4"/>
  <c r="T245" i="4"/>
  <c r="M281" i="4"/>
  <c r="P266" i="4"/>
  <c r="P281" i="4" s="1"/>
  <c r="N277" i="4"/>
  <c r="U262" i="4"/>
  <c r="U277" i="4" s="1"/>
  <c r="M268" i="4"/>
  <c r="J283" i="4"/>
  <c r="Q268" i="4"/>
  <c r="O277" i="4"/>
  <c r="V262" i="4"/>
  <c r="V277" i="4" s="1"/>
  <c r="I260" i="4"/>
  <c r="F271" i="4"/>
  <c r="F275" i="4"/>
  <c r="M282" i="4"/>
  <c r="P267" i="4"/>
  <c r="P282" i="4" s="1"/>
  <c r="S265" i="4"/>
  <c r="S280" i="4" s="1"/>
  <c r="L280" i="4"/>
  <c r="K271" i="4"/>
  <c r="K275" i="4"/>
  <c r="R260" i="4"/>
  <c r="O279" i="4"/>
  <c r="V264" i="4"/>
  <c r="V279" i="4" s="1"/>
  <c r="P245" i="4"/>
  <c r="P256" i="4" s="1"/>
  <c r="M256" i="4"/>
  <c r="R264" i="4"/>
  <c r="R279" i="4" s="1"/>
  <c r="K279" i="4"/>
  <c r="S262" i="4"/>
  <c r="S277" i="4" s="1"/>
  <c r="L277" i="4"/>
  <c r="V260" i="4"/>
  <c r="O271" i="4"/>
  <c r="O275" i="4"/>
  <c r="N284" i="4"/>
  <c r="U269" i="4"/>
  <c r="U284" i="4" s="1"/>
  <c r="Q269" i="4"/>
  <c r="M269" i="4"/>
  <c r="J284" i="4"/>
  <c r="W230" i="4"/>
  <c r="W241" i="4" s="1"/>
  <c r="T241" i="4"/>
  <c r="K276" i="4"/>
  <c r="R261" i="4"/>
  <c r="R276" i="4" s="1"/>
  <c r="N285" i="4"/>
  <c r="U270" i="4"/>
  <c r="U285" i="4" s="1"/>
  <c r="S263" i="4"/>
  <c r="S278" i="4" s="1"/>
  <c r="L278" i="4"/>
  <c r="Q270" i="4"/>
  <c r="M270" i="4"/>
  <c r="J285" i="4"/>
  <c r="Q264" i="4"/>
  <c r="J279" i="4"/>
  <c r="M264" i="4"/>
  <c r="F283" i="4"/>
  <c r="I268" i="4"/>
  <c r="I283" i="4" s="1"/>
  <c r="L276" i="4"/>
  <c r="S261" i="4"/>
  <c r="S276" i="4" s="1"/>
  <c r="I261" i="4"/>
  <c r="I276" i="4" s="1"/>
  <c r="F276" i="4"/>
  <c r="N275" i="4"/>
  <c r="U260" i="4"/>
  <c r="N271" i="4"/>
  <c r="J271" i="4"/>
  <c r="J275" i="4"/>
  <c r="Q260" i="4"/>
  <c r="M260" i="4"/>
  <c r="V268" i="4"/>
  <c r="V283" i="4" s="1"/>
  <c r="O283" i="4"/>
  <c r="S264" i="4"/>
  <c r="S279" i="4" s="1"/>
  <c r="L279" i="4"/>
  <c r="F279" i="4"/>
  <c r="I264" i="4"/>
  <c r="I279" i="4" s="1"/>
  <c r="F286" i="4" l="1"/>
  <c r="T264" i="4"/>
  <c r="Q279" i="4"/>
  <c r="P269" i="4"/>
  <c r="P284" i="4" s="1"/>
  <c r="M284" i="4"/>
  <c r="W245" i="4"/>
  <c r="W256" i="4" s="1"/>
  <c r="T256" i="4"/>
  <c r="U271" i="4"/>
  <c r="U275" i="4"/>
  <c r="U286" i="4" s="1"/>
  <c r="Q284" i="4"/>
  <c r="T269" i="4"/>
  <c r="M276" i="4"/>
  <c r="P261" i="4"/>
  <c r="P276" i="4" s="1"/>
  <c r="T281" i="4"/>
  <c r="W266" i="4"/>
  <c r="W281" i="4" s="1"/>
  <c r="O286" i="4"/>
  <c r="R271" i="4"/>
  <c r="R275" i="4"/>
  <c r="R286" i="4" s="1"/>
  <c r="T268" i="4"/>
  <c r="Q283" i="4"/>
  <c r="Q277" i="4"/>
  <c r="T262" i="4"/>
  <c r="Q276" i="4"/>
  <c r="T261" i="4"/>
  <c r="M285" i="4"/>
  <c r="P270" i="4"/>
  <c r="P285" i="4" s="1"/>
  <c r="N286" i="4"/>
  <c r="Q278" i="4"/>
  <c r="T263" i="4"/>
  <c r="P262" i="4"/>
  <c r="P277" i="4" s="1"/>
  <c r="M277" i="4"/>
  <c r="P263" i="4"/>
  <c r="P278" i="4" s="1"/>
  <c r="M278" i="4"/>
  <c r="V271" i="4"/>
  <c r="V275" i="4"/>
  <c r="V286" i="4" s="1"/>
  <c r="P268" i="4"/>
  <c r="P283" i="4" s="1"/>
  <c r="M283" i="4"/>
  <c r="T282" i="4"/>
  <c r="W267" i="4"/>
  <c r="W282" i="4" s="1"/>
  <c r="M280" i="4"/>
  <c r="P265" i="4"/>
  <c r="P280" i="4" s="1"/>
  <c r="I271" i="4"/>
  <c r="I275" i="4"/>
  <c r="I286" i="4" s="1"/>
  <c r="K286" i="4"/>
  <c r="M275" i="4"/>
  <c r="M271" i="4"/>
  <c r="P260" i="4"/>
  <c r="Q271" i="4"/>
  <c r="T260" i="4"/>
  <c r="Q275" i="4"/>
  <c r="M279" i="4"/>
  <c r="P264" i="4"/>
  <c r="P279" i="4" s="1"/>
  <c r="S275" i="4"/>
  <c r="S286" i="4" s="1"/>
  <c r="S271" i="4"/>
  <c r="T270" i="4"/>
  <c r="Q285" i="4"/>
  <c r="J286" i="4"/>
  <c r="Q280" i="4"/>
  <c r="T265" i="4"/>
  <c r="L286" i="4"/>
  <c r="T284" i="4" l="1"/>
  <c r="W269" i="4"/>
  <c r="W284" i="4" s="1"/>
  <c r="W268" i="4"/>
  <c r="W283" i="4" s="1"/>
  <c r="T283" i="4"/>
  <c r="W261" i="4"/>
  <c r="W276" i="4" s="1"/>
  <c r="T276" i="4"/>
  <c r="P271" i="4"/>
  <c r="P286" i="4"/>
  <c r="T277" i="4"/>
  <c r="W262" i="4"/>
  <c r="W277" i="4" s="1"/>
  <c r="T278" i="4"/>
  <c r="W263" i="4"/>
  <c r="W278" i="4" s="1"/>
  <c r="T280" i="4"/>
  <c r="W265" i="4"/>
  <c r="W280" i="4" s="1"/>
  <c r="T285" i="4"/>
  <c r="W270" i="4"/>
  <c r="W285" i="4" s="1"/>
  <c r="W260" i="4"/>
  <c r="T271" i="4"/>
  <c r="T275" i="4"/>
  <c r="M286" i="4"/>
  <c r="Q286" i="4"/>
  <c r="T279" i="4"/>
  <c r="W264" i="4"/>
  <c r="W279" i="4" s="1"/>
  <c r="W271" i="4" l="1"/>
  <c r="W275" i="4"/>
  <c r="T286" i="4"/>
</calcChain>
</file>

<file path=xl/sharedStrings.xml><?xml version="1.0" encoding="utf-8"?>
<sst xmlns="http://schemas.openxmlformats.org/spreadsheetml/2006/main" count="3989" uniqueCount="76">
  <si>
    <t>Volume prélevé annuel (m³) - Déclaration</t>
  </si>
  <si>
    <t>UG</t>
  </si>
  <si>
    <t>Eau de surface (rivières, canaux et sources)</t>
  </si>
  <si>
    <t>Nappe connectée</t>
  </si>
  <si>
    <t>Nappe déconnectée</t>
  </si>
  <si>
    <t>Total PGE</t>
  </si>
  <si>
    <t>Retenue</t>
  </si>
  <si>
    <t>Autres Nappes</t>
  </si>
  <si>
    <t>Total</t>
  </si>
  <si>
    <t>Bordeaux</t>
  </si>
  <si>
    <t>UG1</t>
  </si>
  <si>
    <t>Tonneins</t>
  </si>
  <si>
    <t>UG2</t>
  </si>
  <si>
    <t>Lamagistere</t>
  </si>
  <si>
    <t>UG3</t>
  </si>
  <si>
    <t>Verdun</t>
  </si>
  <si>
    <t>UG4</t>
  </si>
  <si>
    <t>Saint Martory</t>
  </si>
  <si>
    <t>UG5</t>
  </si>
  <si>
    <t>Portet</t>
  </si>
  <si>
    <t>UG6</t>
  </si>
  <si>
    <t>Roquefort</t>
  </si>
  <si>
    <t>UG7</t>
  </si>
  <si>
    <t>Valentine</t>
  </si>
  <si>
    <t>UG8</t>
  </si>
  <si>
    <t>Moyenne 2003-2020</t>
  </si>
  <si>
    <t>Min (2014) - PGE</t>
  </si>
  <si>
    <t>Max (2003) - PGE</t>
  </si>
  <si>
    <t>5/12</t>
  </si>
  <si>
    <t>Golfech</t>
  </si>
  <si>
    <t>Volume prélevé étiage (m³) - Estimation</t>
  </si>
  <si>
    <t>Volume consommé étiage - Estimation</t>
  </si>
  <si>
    <t>Agout Amont</t>
  </si>
  <si>
    <t>Agros</t>
  </si>
  <si>
    <t>Ardial</t>
  </si>
  <si>
    <t>Assou</t>
  </si>
  <si>
    <t>Aveyron Amont</t>
  </si>
  <si>
    <t>Aveyron aval</t>
  </si>
  <si>
    <t>Bagas</t>
  </si>
  <si>
    <t>Bernazobre</t>
  </si>
  <si>
    <t>Cerou</t>
  </si>
  <si>
    <t>Dadou Amont</t>
  </si>
  <si>
    <t>Dourdou et Sorgue</t>
  </si>
  <si>
    <t>Dropt</t>
  </si>
  <si>
    <t>Hers Mort</t>
  </si>
  <si>
    <t>La Colagne</t>
  </si>
  <si>
    <t>La Diège</t>
  </si>
  <si>
    <t>La Durenque</t>
  </si>
  <si>
    <t>La Lède</t>
  </si>
  <si>
    <t>La Lémance</t>
  </si>
  <si>
    <t>La Thèze</t>
  </si>
  <si>
    <t>La Truyère</t>
  </si>
  <si>
    <t>Lère</t>
  </si>
  <si>
    <t>Le Boudouyssou</t>
  </si>
  <si>
    <t>Le Cèle</t>
  </si>
  <si>
    <t>Le Dourdou</t>
  </si>
  <si>
    <t>Le Girou</t>
  </si>
  <si>
    <t>Le Lot Amont</t>
  </si>
  <si>
    <t>Le Lot domanial</t>
  </si>
  <si>
    <t>Le Riou Mort</t>
  </si>
  <si>
    <t>Le Vers</t>
  </si>
  <si>
    <t>Le Vert</t>
  </si>
  <si>
    <t>Lemboulas</t>
  </si>
  <si>
    <t>Rance</t>
  </si>
  <si>
    <t>Rivieres Gascogne</t>
  </si>
  <si>
    <t>Sor</t>
  </si>
  <si>
    <t>Tarn Amont en Aveyron</t>
  </si>
  <si>
    <t>Tarn Amont en Lozère</t>
  </si>
  <si>
    <t>Tarn aval</t>
  </si>
  <si>
    <t>Tescou</t>
  </si>
  <si>
    <t>Thoré amont</t>
  </si>
  <si>
    <t>Vère</t>
  </si>
  <si>
    <t>Viaur</t>
  </si>
  <si>
    <t>Département</t>
  </si>
  <si>
    <t>Min (2014) Total PGE</t>
  </si>
  <si>
    <t>Max (2003) Total PGE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</si>
</sst>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1" applyNumberFormat="1" applyFont="1"/>
    <xf numFmtId="0" fontId="0" fillId="0" borderId="0" xfId="1" quotePrefix="1" applyNumberFormat="1" applyFont="1"/>
    <xf numFmtId="0" fontId="0" fillId="2" borderId="0" xfId="1" applyNumberFormat="1" applyFont="1" applyFill="1"/>
    <xf numFmtId="164" fontId="2" fillId="5" borderId="1" xfId="1" applyNumberFormat="1" applyFont="1" applyFill="1" applyBorder="1" applyAlignment="1">
      <alignment horizontal="center" vertical="center" wrapText="1"/>
    </xf>
    <xf numFmtId="164" fontId="2" fillId="4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2" borderId="1" xfId="1" applyNumberFormat="1" applyFont="1" applyFill="1" applyBorder="1"/>
    <xf numFmtId="0" fontId="2" fillId="6" borderId="1" xfId="0" applyFont="1" applyFill="1" applyBorder="1" applyAlignment="1">
      <alignment horizontal="center" vertical="center" wrapText="1"/>
    </xf>
    <xf numFmtId="9" fontId="0" fillId="0" borderId="0" xfId="2" applyFont="1"/>
    <xf numFmtId="9" fontId="0" fillId="0" borderId="0" xfId="0" applyNumberFormat="1"/>
    <xf numFmtId="164" fontId="2" fillId="8" borderId="1" xfId="1" applyNumberFormat="1" applyFont="1" applyFill="1" applyBorder="1" applyAlignment="1">
      <alignment horizontal="center" vertical="center" wrapText="1"/>
    </xf>
    <xf numFmtId="164" fontId="0" fillId="9" borderId="1" xfId="1" applyNumberFormat="1" applyFont="1" applyFill="1" applyBorder="1"/>
    <xf numFmtId="0" fontId="0" fillId="0" borderId="0" xfId="0" applyAlignment="1">
      <alignment horizontal="center" vertical="center"/>
    </xf>
    <xf numFmtId="164" fontId="0" fillId="0" borderId="0" xfId="1" applyNumberFormat="1" applyFont="1"/>
    <xf numFmtId="164" fontId="0" fillId="10" borderId="0" xfId="1" applyNumberFormat="1" applyFont="1" applyFill="1"/>
    <xf numFmtId="0" fontId="2" fillId="6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164" fontId="2" fillId="12" borderId="1" xfId="1" applyNumberFormat="1" applyFont="1" applyFill="1" applyBorder="1" applyAlignment="1">
      <alignment horizontal="center" vertical="center" wrapText="1"/>
    </xf>
    <xf numFmtId="164" fontId="0" fillId="10" borderId="1" xfId="1" applyNumberFormat="1" applyFont="1" applyFill="1" applyBorder="1"/>
    <xf numFmtId="0" fontId="2" fillId="10" borderId="1" xfId="0" applyFont="1" applyFill="1" applyBorder="1" applyAlignment="1">
      <alignment horizontal="center"/>
    </xf>
    <xf numFmtId="164" fontId="0" fillId="10" borderId="1" xfId="0" applyNumberFormat="1" applyFill="1" applyBorder="1"/>
    <xf numFmtId="0" fontId="2" fillId="6" borderId="1" xfId="0" applyFont="1" applyFill="1" applyBorder="1" applyAlignment="1">
      <alignment horizontal="center" wrapText="1"/>
    </xf>
    <xf numFmtId="0" fontId="0" fillId="6" borderId="0" xfId="0" applyFill="1"/>
    <xf numFmtId="0" fontId="0" fillId="10" borderId="0" xfId="0" applyFill="1"/>
    <xf numFmtId="0" fontId="2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0" fillId="2" borderId="0" xfId="1" applyNumberFormat="1" applyFont="1" applyFill="1"/>
    <xf numFmtId="164" fontId="0" fillId="9" borderId="0" xfId="1" applyNumberFormat="1" applyFont="1" applyFill="1"/>
    <xf numFmtId="0" fontId="0" fillId="9" borderId="0" xfId="1" quotePrefix="1" applyNumberFormat="1" applyFont="1" applyFill="1"/>
    <xf numFmtId="0" fontId="0" fillId="9" borderId="0" xfId="1" applyNumberFormat="1" applyFont="1" applyFill="1"/>
    <xf numFmtId="9" fontId="0" fillId="9" borderId="0" xfId="0" applyNumberFormat="1" applyFill="1"/>
    <xf numFmtId="0" fontId="2" fillId="8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0" fillId="9" borderId="0" xfId="0" applyFill="1"/>
    <xf numFmtId="0" fontId="0" fillId="10" borderId="1" xfId="0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10" borderId="1" xfId="1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164" fontId="0" fillId="0" borderId="1" xfId="1" applyNumberFormat="1" applyFont="1" applyFill="1" applyBorder="1"/>
    <xf numFmtId="164" fontId="0" fillId="0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164" fontId="0" fillId="6" borderId="1" xfId="0" applyNumberFormat="1" applyFill="1" applyBorder="1"/>
    <xf numFmtId="0" fontId="0" fillId="6" borderId="0" xfId="0" applyFill="1" applyAlignment="1">
      <alignment wrapText="1"/>
    </xf>
    <xf numFmtId="164" fontId="0" fillId="6" borderId="1" xfId="1" applyNumberFormat="1" applyFont="1" applyFill="1" applyBorder="1"/>
    <xf numFmtId="164" fontId="0" fillId="0" borderId="1" xfId="1" applyNumberFormat="1" applyFont="1" applyBorder="1" applyAlignment="1">
      <alignment wrapText="1"/>
    </xf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 vertical="center"/>
    </xf>
    <xf numFmtId="164" fontId="2" fillId="7" borderId="1" xfId="1" applyNumberFormat="1" applyFont="1" applyFill="1" applyBorder="1" applyAlignment="1">
      <alignment horizontal="center"/>
    </xf>
    <xf numFmtId="164" fontId="2" fillId="7" borderId="1" xfId="1" applyNumberFormat="1" applyFont="1" applyFill="1" applyBorder="1" applyAlignment="1">
      <alignment horizontal="center" vertical="center"/>
    </xf>
    <xf numFmtId="164" fontId="2" fillId="11" borderId="1" xfId="1" applyNumberFormat="1" applyFont="1" applyFill="1" applyBorder="1" applyAlignment="1">
      <alignment horizontal="center" vertical="center"/>
    </xf>
    <xf numFmtId="164" fontId="2" fillId="7" borderId="2" xfId="1" applyNumberFormat="1" applyFont="1" applyFill="1" applyBorder="1" applyAlignment="1">
      <alignment horizontal="center"/>
    </xf>
    <xf numFmtId="164" fontId="2" fillId="7" borderId="3" xfId="1" applyNumberFormat="1" applyFont="1" applyFill="1" applyBorder="1" applyAlignment="1">
      <alignment horizontal="center"/>
    </xf>
    <xf numFmtId="164" fontId="2" fillId="7" borderId="4" xfId="1" applyNumberFormat="1" applyFont="1" applyFill="1" applyBorder="1" applyAlignment="1">
      <alignment horizontal="center"/>
    </xf>
    <xf numFmtId="164" fontId="2" fillId="3" borderId="2" xfId="1" applyNumberFormat="1" applyFont="1" applyFill="1" applyBorder="1" applyAlignment="1">
      <alignment horizontal="center"/>
    </xf>
    <xf numFmtId="164" fontId="2" fillId="3" borderId="3" xfId="1" applyNumberFormat="1" applyFont="1" applyFill="1" applyBorder="1" applyAlignment="1">
      <alignment horizontal="center"/>
    </xf>
    <xf numFmtId="164" fontId="2" fillId="3" borderId="4" xfId="1" applyNumberFormat="1" applyFont="1" applyFill="1" applyBorder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07125-1E9E-4DEE-88D4-045CFF497C0A}">
  <sheetPr>
    <tabColor theme="9"/>
  </sheetPr>
  <dimension ref="A3:L229"/>
  <sheetViews>
    <sheetView topLeftCell="A218" workbookViewId="0">
      <selection activeCell="B219" sqref="B219:L229"/>
    </sheetView>
  </sheetViews>
  <sheetFormatPr baseColWidth="10" defaultColWidth="11.44140625" defaultRowHeight="14.4" x14ac:dyDescent="0.3"/>
  <cols>
    <col min="2" max="3" width="13.77734375" customWidth="1"/>
    <col min="4" max="4" width="19.77734375" customWidth="1"/>
    <col min="5" max="5" width="13.77734375" bestFit="1" customWidth="1"/>
    <col min="6" max="6" width="13.77734375" customWidth="1"/>
    <col min="7" max="7" width="13.77734375" style="24" customWidth="1"/>
    <col min="8" max="8" width="13.77734375" bestFit="1" customWidth="1"/>
    <col min="9" max="9" width="12.5546875" customWidth="1"/>
    <col min="10" max="10" width="12.21875" style="24" bestFit="1" customWidth="1"/>
    <col min="11" max="12" width="14.77734375" bestFit="1" customWidth="1"/>
  </cols>
  <sheetData>
    <row r="3" spans="1:10" x14ac:dyDescent="0.3">
      <c r="B3" s="25">
        <v>2003</v>
      </c>
      <c r="C3" s="25">
        <v>2003</v>
      </c>
      <c r="D3" s="53" t="s">
        <v>0</v>
      </c>
      <c r="E3" s="53"/>
      <c r="F3" s="53"/>
      <c r="G3" s="53"/>
      <c r="H3" s="53"/>
      <c r="I3" s="53"/>
      <c r="J3" s="53"/>
    </row>
    <row r="4" spans="1:10" s="45" customFormat="1" ht="43.2" x14ac:dyDescent="0.3">
      <c r="A4"/>
      <c r="B4" s="17" t="s">
        <v>1</v>
      </c>
      <c r="C4" s="17" t="s">
        <v>1</v>
      </c>
      <c r="D4" s="4" t="s">
        <v>2</v>
      </c>
      <c r="E4" s="4" t="s">
        <v>3</v>
      </c>
      <c r="F4" s="4" t="s">
        <v>4</v>
      </c>
      <c r="G4" s="18" t="s">
        <v>5</v>
      </c>
      <c r="H4" s="4" t="s">
        <v>6</v>
      </c>
      <c r="I4" s="4" t="s">
        <v>7</v>
      </c>
      <c r="J4" s="18" t="s">
        <v>8</v>
      </c>
    </row>
    <row r="5" spans="1:10" x14ac:dyDescent="0.3">
      <c r="A5">
        <f>$B$3</f>
        <v>2003</v>
      </c>
      <c r="B5" s="48" t="s">
        <v>9</v>
      </c>
      <c r="C5" s="48" t="s">
        <v>10</v>
      </c>
      <c r="D5" s="6">
        <v>14070711</v>
      </c>
      <c r="E5" s="6">
        <v>10113582</v>
      </c>
      <c r="F5" s="6">
        <v>2448189</v>
      </c>
      <c r="G5" s="19">
        <f>SUM(D5:F5)</f>
        <v>26632482</v>
      </c>
      <c r="H5" s="6">
        <v>6042052</v>
      </c>
      <c r="I5" s="6">
        <v>37591639</v>
      </c>
      <c r="J5" s="21">
        <f t="shared" ref="J5:J12" si="0">SUM(G5:I5)</f>
        <v>70266173</v>
      </c>
    </row>
    <row r="6" spans="1:10" x14ac:dyDescent="0.3">
      <c r="A6">
        <f t="shared" ref="A6:A12" si="1">$B$3</f>
        <v>2003</v>
      </c>
      <c r="B6" s="48" t="s">
        <v>11</v>
      </c>
      <c r="C6" s="48" t="s">
        <v>12</v>
      </c>
      <c r="D6" s="6">
        <v>10476776</v>
      </c>
      <c r="E6" s="6">
        <v>8572379</v>
      </c>
      <c r="F6" s="6">
        <v>3957388</v>
      </c>
      <c r="G6" s="19">
        <f t="shared" ref="G6:G12" si="2">SUM(D6:F6)</f>
        <v>23006543</v>
      </c>
      <c r="H6" s="6">
        <v>17745033</v>
      </c>
      <c r="I6" s="6">
        <v>38478</v>
      </c>
      <c r="J6" s="21">
        <f t="shared" si="0"/>
        <v>40790054</v>
      </c>
    </row>
    <row r="7" spans="1:10" x14ac:dyDescent="0.3">
      <c r="A7">
        <f t="shared" si="1"/>
        <v>2003</v>
      </c>
      <c r="B7" s="48" t="s">
        <v>13</v>
      </c>
      <c r="C7" s="48" t="s">
        <v>14</v>
      </c>
      <c r="D7" s="6">
        <v>19482372</v>
      </c>
      <c r="E7" s="6">
        <v>3084168</v>
      </c>
      <c r="F7" s="6">
        <v>2885879</v>
      </c>
      <c r="G7" s="19">
        <f t="shared" si="2"/>
        <v>25452419</v>
      </c>
      <c r="H7" s="6">
        <v>8566398</v>
      </c>
      <c r="I7" s="6">
        <v>0</v>
      </c>
      <c r="J7" s="21">
        <f t="shared" si="0"/>
        <v>34018817</v>
      </c>
    </row>
    <row r="8" spans="1:10" x14ac:dyDescent="0.3">
      <c r="A8">
        <f t="shared" si="1"/>
        <v>2003</v>
      </c>
      <c r="B8" s="48" t="s">
        <v>15</v>
      </c>
      <c r="C8" s="48" t="s">
        <v>16</v>
      </c>
      <c r="D8" s="6">
        <v>19014666</v>
      </c>
      <c r="E8" s="6">
        <v>2669957</v>
      </c>
      <c r="F8" s="6">
        <v>527276</v>
      </c>
      <c r="G8" s="19">
        <f t="shared" si="2"/>
        <v>22211899</v>
      </c>
      <c r="H8" s="6">
        <v>1899452</v>
      </c>
      <c r="I8" s="6">
        <v>0</v>
      </c>
      <c r="J8" s="21">
        <f t="shared" si="0"/>
        <v>24111351</v>
      </c>
    </row>
    <row r="9" spans="1:10" x14ac:dyDescent="0.3">
      <c r="A9">
        <f t="shared" si="1"/>
        <v>2003</v>
      </c>
      <c r="B9" s="48" t="s">
        <v>17</v>
      </c>
      <c r="C9" s="48" t="s">
        <v>18</v>
      </c>
      <c r="D9" s="6">
        <v>33448559</v>
      </c>
      <c r="E9" s="6">
        <v>5012850</v>
      </c>
      <c r="F9" s="6">
        <v>3269198</v>
      </c>
      <c r="G9" s="19">
        <f t="shared" si="2"/>
        <v>41730607</v>
      </c>
      <c r="H9" s="6">
        <v>7994878</v>
      </c>
      <c r="I9" s="6">
        <v>0</v>
      </c>
      <c r="J9" s="21">
        <f t="shared" si="0"/>
        <v>49725485</v>
      </c>
    </row>
    <row r="10" spans="1:10" x14ac:dyDescent="0.3">
      <c r="A10">
        <f t="shared" si="1"/>
        <v>2003</v>
      </c>
      <c r="B10" s="48" t="s">
        <v>19</v>
      </c>
      <c r="C10" s="48" t="s">
        <v>20</v>
      </c>
      <c r="D10" s="6">
        <v>39765876</v>
      </c>
      <c r="E10" s="6">
        <v>4660383</v>
      </c>
      <c r="F10" s="6">
        <v>1302277</v>
      </c>
      <c r="G10" s="19">
        <f t="shared" si="2"/>
        <v>45728536</v>
      </c>
      <c r="H10" s="6">
        <v>11175151</v>
      </c>
      <c r="I10" s="6">
        <v>0</v>
      </c>
      <c r="J10" s="21">
        <f t="shared" si="0"/>
        <v>56903687</v>
      </c>
    </row>
    <row r="11" spans="1:10" x14ac:dyDescent="0.3">
      <c r="A11">
        <f t="shared" si="1"/>
        <v>2003</v>
      </c>
      <c r="B11" s="48" t="s">
        <v>21</v>
      </c>
      <c r="C11" s="48" t="s">
        <v>22</v>
      </c>
      <c r="D11" s="6">
        <v>1222006</v>
      </c>
      <c r="E11" s="6">
        <v>82410</v>
      </c>
      <c r="F11" s="6">
        <v>0</v>
      </c>
      <c r="G11" s="19">
        <f t="shared" si="2"/>
        <v>1304416</v>
      </c>
      <c r="H11" s="6">
        <v>81859</v>
      </c>
      <c r="I11" s="6">
        <v>0</v>
      </c>
      <c r="J11" s="21">
        <f t="shared" si="0"/>
        <v>1386275</v>
      </c>
    </row>
    <row r="12" spans="1:10" x14ac:dyDescent="0.3">
      <c r="A12">
        <f t="shared" si="1"/>
        <v>2003</v>
      </c>
      <c r="B12" s="48" t="s">
        <v>23</v>
      </c>
      <c r="C12" s="48" t="s">
        <v>24</v>
      </c>
      <c r="D12" s="6">
        <v>1229994</v>
      </c>
      <c r="E12" s="6">
        <v>82663</v>
      </c>
      <c r="F12" s="6">
        <v>42058</v>
      </c>
      <c r="G12" s="19">
        <f t="shared" si="2"/>
        <v>1354715</v>
      </c>
      <c r="H12" s="6">
        <v>7890</v>
      </c>
      <c r="I12" s="6">
        <v>0</v>
      </c>
      <c r="J12" s="21">
        <f t="shared" si="0"/>
        <v>1362605</v>
      </c>
    </row>
    <row r="13" spans="1:10" x14ac:dyDescent="0.3">
      <c r="B13" s="20" t="s">
        <v>8</v>
      </c>
      <c r="C13" s="20" t="s">
        <v>8</v>
      </c>
      <c r="D13" s="49">
        <v>138710960</v>
      </c>
      <c r="E13" s="49">
        <v>34278392</v>
      </c>
      <c r="F13" s="49">
        <v>14432265</v>
      </c>
      <c r="G13" s="21">
        <f t="shared" ref="G13:J13" si="3">SUM(G5:G12)</f>
        <v>187421617</v>
      </c>
      <c r="H13" s="49">
        <v>53512713</v>
      </c>
      <c r="I13" s="49">
        <v>37630117</v>
      </c>
      <c r="J13" s="21">
        <f t="shared" si="3"/>
        <v>278564447</v>
      </c>
    </row>
    <row r="14" spans="1:10" x14ac:dyDescent="0.3">
      <c r="B14" s="44"/>
      <c r="C14" s="44"/>
      <c r="D14" s="14"/>
      <c r="E14" s="14"/>
      <c r="F14" s="14"/>
      <c r="G14" s="15"/>
      <c r="H14" s="14"/>
      <c r="I14" s="14"/>
    </row>
    <row r="15" spans="1:10" x14ac:dyDescent="0.3">
      <c r="B15" s="25">
        <v>2004</v>
      </c>
      <c r="C15" s="25">
        <v>2004</v>
      </c>
      <c r="D15" s="53" t="s">
        <v>0</v>
      </c>
      <c r="E15" s="53"/>
      <c r="F15" s="53"/>
      <c r="G15" s="53"/>
      <c r="H15" s="53"/>
      <c r="I15" s="53"/>
      <c r="J15" s="53"/>
    </row>
    <row r="16" spans="1:10" ht="43.2" x14ac:dyDescent="0.3">
      <c r="B16" s="17" t="s">
        <v>1</v>
      </c>
      <c r="C16" s="17" t="s">
        <v>1</v>
      </c>
      <c r="D16" s="4" t="s">
        <v>2</v>
      </c>
      <c r="E16" s="4" t="s">
        <v>3</v>
      </c>
      <c r="F16" s="4" t="s">
        <v>4</v>
      </c>
      <c r="G16" s="18" t="s">
        <v>5</v>
      </c>
      <c r="H16" s="4" t="s">
        <v>6</v>
      </c>
      <c r="I16" s="4" t="s">
        <v>7</v>
      </c>
      <c r="J16" s="18" t="s">
        <v>8</v>
      </c>
    </row>
    <row r="17" spans="1:10" x14ac:dyDescent="0.3">
      <c r="A17">
        <f>A5+1</f>
        <v>2004</v>
      </c>
      <c r="B17" s="48" t="s">
        <v>9</v>
      </c>
      <c r="C17" s="48" t="s">
        <v>10</v>
      </c>
      <c r="D17" s="6">
        <v>11462934</v>
      </c>
      <c r="E17" s="6">
        <v>9646283</v>
      </c>
      <c r="F17" s="6">
        <v>1735877</v>
      </c>
      <c r="G17" s="19">
        <f>SUM(D17:F17)</f>
        <v>22845094</v>
      </c>
      <c r="H17" s="6">
        <v>5209597</v>
      </c>
      <c r="I17" s="6">
        <v>37944285</v>
      </c>
      <c r="J17" s="21">
        <f t="shared" ref="J17:J24" si="4">SUM(G17:I17)</f>
        <v>65998976</v>
      </c>
    </row>
    <row r="18" spans="1:10" x14ac:dyDescent="0.3">
      <c r="A18">
        <f t="shared" ref="A18:A81" si="5">A6+1</f>
        <v>2004</v>
      </c>
      <c r="B18" s="48" t="s">
        <v>11</v>
      </c>
      <c r="C18" s="48" t="s">
        <v>12</v>
      </c>
      <c r="D18" s="6">
        <v>10902187</v>
      </c>
      <c r="E18" s="6">
        <v>7509055</v>
      </c>
      <c r="F18" s="6">
        <v>3493632</v>
      </c>
      <c r="G18" s="19">
        <f t="shared" ref="G18:G24" si="6">SUM(D18:F18)</f>
        <v>21904874</v>
      </c>
      <c r="H18" s="6">
        <v>16017680</v>
      </c>
      <c r="I18" s="6">
        <v>51729</v>
      </c>
      <c r="J18" s="21">
        <f t="shared" si="4"/>
        <v>37974283</v>
      </c>
    </row>
    <row r="19" spans="1:10" x14ac:dyDescent="0.3">
      <c r="A19">
        <f t="shared" si="5"/>
        <v>2004</v>
      </c>
      <c r="B19" s="48" t="s">
        <v>13</v>
      </c>
      <c r="C19" s="48" t="s">
        <v>14</v>
      </c>
      <c r="D19" s="6">
        <v>14972222</v>
      </c>
      <c r="E19" s="6">
        <v>2823312</v>
      </c>
      <c r="F19" s="6">
        <v>2615705</v>
      </c>
      <c r="G19" s="19">
        <f t="shared" si="6"/>
        <v>20411239</v>
      </c>
      <c r="H19" s="6">
        <v>6433355</v>
      </c>
      <c r="I19" s="6">
        <v>0</v>
      </c>
      <c r="J19" s="21">
        <f t="shared" si="4"/>
        <v>26844594</v>
      </c>
    </row>
    <row r="20" spans="1:10" x14ac:dyDescent="0.3">
      <c r="A20">
        <f t="shared" si="5"/>
        <v>2004</v>
      </c>
      <c r="B20" s="48" t="s">
        <v>15</v>
      </c>
      <c r="C20" s="48" t="s">
        <v>16</v>
      </c>
      <c r="D20" s="6">
        <v>13084914</v>
      </c>
      <c r="E20" s="6">
        <v>1816311</v>
      </c>
      <c r="F20" s="6">
        <v>403048</v>
      </c>
      <c r="G20" s="19">
        <f t="shared" si="6"/>
        <v>15304273</v>
      </c>
      <c r="H20" s="6">
        <v>1659276</v>
      </c>
      <c r="I20" s="6">
        <v>0</v>
      </c>
      <c r="J20" s="21">
        <f t="shared" si="4"/>
        <v>16963549</v>
      </c>
    </row>
    <row r="21" spans="1:10" x14ac:dyDescent="0.3">
      <c r="A21">
        <f t="shared" si="5"/>
        <v>2004</v>
      </c>
      <c r="B21" s="48" t="s">
        <v>17</v>
      </c>
      <c r="C21" s="48" t="s">
        <v>18</v>
      </c>
      <c r="D21" s="6">
        <v>29592616</v>
      </c>
      <c r="E21" s="6">
        <v>3528695</v>
      </c>
      <c r="F21" s="6">
        <v>2759037</v>
      </c>
      <c r="G21" s="19">
        <f t="shared" si="6"/>
        <v>35880348</v>
      </c>
      <c r="H21" s="6">
        <v>8129860</v>
      </c>
      <c r="I21" s="6">
        <v>0</v>
      </c>
      <c r="J21" s="21">
        <f t="shared" si="4"/>
        <v>44010208</v>
      </c>
    </row>
    <row r="22" spans="1:10" x14ac:dyDescent="0.3">
      <c r="A22">
        <f t="shared" si="5"/>
        <v>2004</v>
      </c>
      <c r="B22" s="48" t="s">
        <v>19</v>
      </c>
      <c r="C22" s="48" t="s">
        <v>20</v>
      </c>
      <c r="D22" s="6">
        <v>34648978</v>
      </c>
      <c r="E22" s="6">
        <v>5088599</v>
      </c>
      <c r="F22" s="6">
        <v>1154362</v>
      </c>
      <c r="G22" s="19">
        <f t="shared" si="6"/>
        <v>40891939</v>
      </c>
      <c r="H22" s="6">
        <v>9431737</v>
      </c>
      <c r="I22" s="6">
        <v>0</v>
      </c>
      <c r="J22" s="21">
        <f t="shared" si="4"/>
        <v>50323676</v>
      </c>
    </row>
    <row r="23" spans="1:10" x14ac:dyDescent="0.3">
      <c r="A23">
        <f t="shared" si="5"/>
        <v>2004</v>
      </c>
      <c r="B23" s="48" t="s">
        <v>21</v>
      </c>
      <c r="C23" s="48" t="s">
        <v>22</v>
      </c>
      <c r="D23" s="6">
        <v>927701</v>
      </c>
      <c r="E23" s="6">
        <v>76451</v>
      </c>
      <c r="F23" s="6">
        <v>0</v>
      </c>
      <c r="G23" s="19">
        <f t="shared" si="6"/>
        <v>1004152</v>
      </c>
      <c r="H23" s="6">
        <v>101735</v>
      </c>
      <c r="I23" s="6">
        <v>0</v>
      </c>
      <c r="J23" s="21">
        <f t="shared" si="4"/>
        <v>1105887</v>
      </c>
    </row>
    <row r="24" spans="1:10" x14ac:dyDescent="0.3">
      <c r="A24">
        <f t="shared" si="5"/>
        <v>2004</v>
      </c>
      <c r="B24" s="48" t="s">
        <v>23</v>
      </c>
      <c r="C24" s="48" t="s">
        <v>24</v>
      </c>
      <c r="D24" s="6">
        <v>1334426</v>
      </c>
      <c r="E24" s="6">
        <v>68130</v>
      </c>
      <c r="F24" s="6">
        <v>46408</v>
      </c>
      <c r="G24" s="19">
        <f t="shared" si="6"/>
        <v>1448964</v>
      </c>
      <c r="H24" s="6">
        <v>7890</v>
      </c>
      <c r="I24" s="6">
        <v>0</v>
      </c>
      <c r="J24" s="21">
        <f t="shared" si="4"/>
        <v>1456854</v>
      </c>
    </row>
    <row r="25" spans="1:10" x14ac:dyDescent="0.3">
      <c r="B25" s="20" t="s">
        <v>8</v>
      </c>
      <c r="C25" s="20" t="s">
        <v>8</v>
      </c>
      <c r="D25" s="49">
        <v>116925978</v>
      </c>
      <c r="E25" s="49">
        <v>30556836</v>
      </c>
      <c r="F25" s="49">
        <v>12208069</v>
      </c>
      <c r="G25" s="21">
        <f t="shared" ref="G25:J25" si="7">SUM(G17:G24)</f>
        <v>159690883</v>
      </c>
      <c r="H25" s="49">
        <v>46991130</v>
      </c>
      <c r="I25" s="49">
        <v>37996014</v>
      </c>
      <c r="J25" s="21">
        <f t="shared" si="7"/>
        <v>244678027</v>
      </c>
    </row>
    <row r="26" spans="1:10" x14ac:dyDescent="0.3">
      <c r="B26" s="44"/>
      <c r="C26" s="44"/>
      <c r="D26" s="14"/>
      <c r="E26" s="14"/>
      <c r="F26" s="14"/>
      <c r="G26" s="15"/>
      <c r="H26" s="14"/>
      <c r="I26" s="14"/>
    </row>
    <row r="27" spans="1:10" x14ac:dyDescent="0.3">
      <c r="B27" s="25">
        <v>2005</v>
      </c>
      <c r="C27" s="25">
        <v>2005</v>
      </c>
      <c r="D27" s="53" t="s">
        <v>0</v>
      </c>
      <c r="E27" s="53"/>
      <c r="F27" s="53"/>
      <c r="G27" s="53"/>
      <c r="H27" s="53"/>
      <c r="I27" s="53"/>
      <c r="J27" s="53"/>
    </row>
    <row r="28" spans="1:10" ht="43.2" x14ac:dyDescent="0.3">
      <c r="B28" s="17" t="s">
        <v>1</v>
      </c>
      <c r="C28" s="17" t="s">
        <v>1</v>
      </c>
      <c r="D28" s="4" t="s">
        <v>2</v>
      </c>
      <c r="E28" s="4" t="s">
        <v>3</v>
      </c>
      <c r="F28" s="4" t="s">
        <v>4</v>
      </c>
      <c r="G28" s="18" t="s">
        <v>5</v>
      </c>
      <c r="H28" s="4" t="s">
        <v>6</v>
      </c>
      <c r="I28" s="4" t="s">
        <v>7</v>
      </c>
      <c r="J28" s="18" t="s">
        <v>8</v>
      </c>
    </row>
    <row r="29" spans="1:10" x14ac:dyDescent="0.3">
      <c r="A29">
        <f t="shared" si="5"/>
        <v>2005</v>
      </c>
      <c r="B29" s="48" t="s">
        <v>9</v>
      </c>
      <c r="C29" s="48" t="s">
        <v>10</v>
      </c>
      <c r="D29" s="6">
        <v>15714100</v>
      </c>
      <c r="E29" s="6">
        <v>9315628</v>
      </c>
      <c r="F29" s="6">
        <v>1848120</v>
      </c>
      <c r="G29" s="19">
        <f>SUM(D29:F29)</f>
        <v>26877848</v>
      </c>
      <c r="H29" s="6">
        <v>5472139</v>
      </c>
      <c r="I29" s="6">
        <v>46070237</v>
      </c>
      <c r="J29" s="21">
        <f t="shared" ref="J29:J36" si="8">SUM(G29:I29)</f>
        <v>78420224</v>
      </c>
    </row>
    <row r="30" spans="1:10" x14ac:dyDescent="0.3">
      <c r="A30">
        <f t="shared" si="5"/>
        <v>2005</v>
      </c>
      <c r="B30" s="48" t="s">
        <v>11</v>
      </c>
      <c r="C30" s="48" t="s">
        <v>12</v>
      </c>
      <c r="D30" s="6">
        <v>10003466</v>
      </c>
      <c r="E30" s="6">
        <v>6870409</v>
      </c>
      <c r="F30" s="6">
        <v>3081733</v>
      </c>
      <c r="G30" s="19">
        <f t="shared" ref="G30:G36" si="9">SUM(D30:F30)</f>
        <v>19955608</v>
      </c>
      <c r="H30" s="6">
        <v>13808401</v>
      </c>
      <c r="I30" s="6">
        <v>15000</v>
      </c>
      <c r="J30" s="21">
        <f t="shared" si="8"/>
        <v>33779009</v>
      </c>
    </row>
    <row r="31" spans="1:10" x14ac:dyDescent="0.3">
      <c r="A31">
        <f t="shared" si="5"/>
        <v>2005</v>
      </c>
      <c r="B31" s="48" t="s">
        <v>13</v>
      </c>
      <c r="C31" s="48" t="s">
        <v>14</v>
      </c>
      <c r="D31" s="6">
        <v>13004897</v>
      </c>
      <c r="E31" s="6">
        <v>2447961</v>
      </c>
      <c r="F31" s="6">
        <v>1975754</v>
      </c>
      <c r="G31" s="19">
        <f t="shared" si="9"/>
        <v>17428612</v>
      </c>
      <c r="H31" s="6">
        <v>5296467</v>
      </c>
      <c r="I31" s="6">
        <v>0</v>
      </c>
      <c r="J31" s="21">
        <f t="shared" si="8"/>
        <v>22725079</v>
      </c>
    </row>
    <row r="32" spans="1:10" x14ac:dyDescent="0.3">
      <c r="A32">
        <f t="shared" si="5"/>
        <v>2005</v>
      </c>
      <c r="B32" s="48" t="s">
        <v>15</v>
      </c>
      <c r="C32" s="48" t="s">
        <v>16</v>
      </c>
      <c r="D32" s="6">
        <v>12163775</v>
      </c>
      <c r="E32" s="6">
        <v>1784780</v>
      </c>
      <c r="F32" s="6">
        <v>315099</v>
      </c>
      <c r="G32" s="19">
        <f t="shared" si="9"/>
        <v>14263654</v>
      </c>
      <c r="H32" s="6">
        <v>1361044</v>
      </c>
      <c r="I32" s="6">
        <v>0</v>
      </c>
      <c r="J32" s="21">
        <f t="shared" si="8"/>
        <v>15624698</v>
      </c>
    </row>
    <row r="33" spans="1:10" x14ac:dyDescent="0.3">
      <c r="A33">
        <f t="shared" si="5"/>
        <v>2005</v>
      </c>
      <c r="B33" s="48" t="s">
        <v>17</v>
      </c>
      <c r="C33" s="48" t="s">
        <v>18</v>
      </c>
      <c r="D33" s="6">
        <v>26845969</v>
      </c>
      <c r="E33" s="6">
        <v>3143911</v>
      </c>
      <c r="F33" s="6">
        <v>2380089</v>
      </c>
      <c r="G33" s="19">
        <f t="shared" si="9"/>
        <v>32369969</v>
      </c>
      <c r="H33" s="6">
        <v>7393085</v>
      </c>
      <c r="I33" s="6">
        <v>0</v>
      </c>
      <c r="J33" s="21">
        <f t="shared" si="8"/>
        <v>39763054</v>
      </c>
    </row>
    <row r="34" spans="1:10" x14ac:dyDescent="0.3">
      <c r="A34">
        <f t="shared" si="5"/>
        <v>2005</v>
      </c>
      <c r="B34" s="48" t="s">
        <v>19</v>
      </c>
      <c r="C34" s="48" t="s">
        <v>20</v>
      </c>
      <c r="D34" s="6">
        <v>33439216</v>
      </c>
      <c r="E34" s="6">
        <v>3932324</v>
      </c>
      <c r="F34" s="6">
        <v>1155031</v>
      </c>
      <c r="G34" s="19">
        <f t="shared" si="9"/>
        <v>38526571</v>
      </c>
      <c r="H34" s="6">
        <v>8549790</v>
      </c>
      <c r="I34" s="6">
        <v>0</v>
      </c>
      <c r="J34" s="21">
        <f t="shared" si="8"/>
        <v>47076361</v>
      </c>
    </row>
    <row r="35" spans="1:10" x14ac:dyDescent="0.3">
      <c r="A35">
        <f t="shared" si="5"/>
        <v>2005</v>
      </c>
      <c r="B35" s="48" t="s">
        <v>21</v>
      </c>
      <c r="C35" s="48" t="s">
        <v>22</v>
      </c>
      <c r="D35" s="6">
        <v>1171273</v>
      </c>
      <c r="E35" s="6">
        <v>61186</v>
      </c>
      <c r="F35" s="6">
        <v>0</v>
      </c>
      <c r="G35" s="19">
        <f t="shared" si="9"/>
        <v>1232459</v>
      </c>
      <c r="H35" s="6">
        <v>75006</v>
      </c>
      <c r="I35" s="6">
        <v>0</v>
      </c>
      <c r="J35" s="21">
        <f t="shared" si="8"/>
        <v>1307465</v>
      </c>
    </row>
    <row r="36" spans="1:10" x14ac:dyDescent="0.3">
      <c r="A36">
        <f t="shared" si="5"/>
        <v>2005</v>
      </c>
      <c r="B36" s="48" t="s">
        <v>23</v>
      </c>
      <c r="C36" s="48" t="s">
        <v>24</v>
      </c>
      <c r="D36" s="6">
        <v>1092313</v>
      </c>
      <c r="E36" s="6">
        <v>53366</v>
      </c>
      <c r="F36" s="6">
        <v>32739</v>
      </c>
      <c r="G36" s="19">
        <f t="shared" si="9"/>
        <v>1178418</v>
      </c>
      <c r="H36" s="6">
        <v>0</v>
      </c>
      <c r="I36" s="6">
        <v>0</v>
      </c>
      <c r="J36" s="21">
        <f t="shared" si="8"/>
        <v>1178418</v>
      </c>
    </row>
    <row r="37" spans="1:10" x14ac:dyDescent="0.3">
      <c r="B37" s="20" t="s">
        <v>8</v>
      </c>
      <c r="C37" s="20" t="s">
        <v>8</v>
      </c>
      <c r="D37" s="49">
        <v>113435009</v>
      </c>
      <c r="E37" s="49">
        <v>27609565</v>
      </c>
      <c r="F37" s="49">
        <v>10788565</v>
      </c>
      <c r="G37" s="21">
        <f t="shared" ref="G37:J37" si="10">SUM(G29:G36)</f>
        <v>151833139</v>
      </c>
      <c r="H37" s="49">
        <v>41955932</v>
      </c>
      <c r="I37" s="49">
        <v>46085237</v>
      </c>
      <c r="J37" s="21">
        <f t="shared" si="10"/>
        <v>239874308</v>
      </c>
    </row>
    <row r="38" spans="1:10" x14ac:dyDescent="0.3">
      <c r="B38" s="44"/>
      <c r="C38" s="44"/>
      <c r="D38" s="14"/>
      <c r="E38" s="14"/>
      <c r="F38" s="14"/>
      <c r="G38" s="15"/>
      <c r="H38" s="14"/>
      <c r="I38" s="14"/>
    </row>
    <row r="39" spans="1:10" x14ac:dyDescent="0.3">
      <c r="B39" s="25">
        <v>2006</v>
      </c>
      <c r="C39" s="25">
        <v>2006</v>
      </c>
      <c r="D39" s="53" t="s">
        <v>0</v>
      </c>
      <c r="E39" s="53"/>
      <c r="F39" s="53"/>
      <c r="G39" s="53"/>
      <c r="H39" s="53"/>
      <c r="I39" s="53"/>
      <c r="J39" s="53"/>
    </row>
    <row r="40" spans="1:10" ht="43.2" x14ac:dyDescent="0.3">
      <c r="B40" s="17" t="s">
        <v>1</v>
      </c>
      <c r="C40" s="17" t="s">
        <v>1</v>
      </c>
      <c r="D40" s="4" t="s">
        <v>2</v>
      </c>
      <c r="E40" s="4" t="s">
        <v>3</v>
      </c>
      <c r="F40" s="4" t="s">
        <v>4</v>
      </c>
      <c r="G40" s="18" t="s">
        <v>5</v>
      </c>
      <c r="H40" s="4" t="s">
        <v>6</v>
      </c>
      <c r="I40" s="4" t="s">
        <v>7</v>
      </c>
      <c r="J40" s="18" t="s">
        <v>8</v>
      </c>
    </row>
    <row r="41" spans="1:10" x14ac:dyDescent="0.3">
      <c r="A41">
        <f t="shared" si="5"/>
        <v>2006</v>
      </c>
      <c r="B41" s="48" t="s">
        <v>9</v>
      </c>
      <c r="C41" s="48" t="s">
        <v>10</v>
      </c>
      <c r="D41" s="6">
        <v>10382301</v>
      </c>
      <c r="E41" s="6">
        <v>6679824</v>
      </c>
      <c r="F41" s="6">
        <v>1674118</v>
      </c>
      <c r="G41" s="19">
        <f>SUM(D41:F41)</f>
        <v>18736243</v>
      </c>
      <c r="H41" s="6">
        <v>3493489</v>
      </c>
      <c r="I41" s="6">
        <v>39067941</v>
      </c>
      <c r="J41" s="21">
        <f t="shared" ref="J41:J48" si="11">SUM(G41:I41)</f>
        <v>61297673</v>
      </c>
    </row>
    <row r="42" spans="1:10" x14ac:dyDescent="0.3">
      <c r="A42">
        <f t="shared" si="5"/>
        <v>2006</v>
      </c>
      <c r="B42" s="48" t="s">
        <v>11</v>
      </c>
      <c r="C42" s="48" t="s">
        <v>12</v>
      </c>
      <c r="D42" s="6">
        <v>7111579</v>
      </c>
      <c r="E42" s="6">
        <v>5058678</v>
      </c>
      <c r="F42" s="6">
        <v>2444668</v>
      </c>
      <c r="G42" s="19">
        <f t="shared" ref="G42:G48" si="12">SUM(D42:F42)</f>
        <v>14614925</v>
      </c>
      <c r="H42" s="6">
        <v>9782013</v>
      </c>
      <c r="I42" s="6">
        <v>15000</v>
      </c>
      <c r="J42" s="21">
        <f t="shared" si="11"/>
        <v>24411938</v>
      </c>
    </row>
    <row r="43" spans="1:10" x14ac:dyDescent="0.3">
      <c r="A43">
        <f t="shared" si="5"/>
        <v>2006</v>
      </c>
      <c r="B43" s="48" t="s">
        <v>13</v>
      </c>
      <c r="C43" s="48" t="s">
        <v>14</v>
      </c>
      <c r="D43" s="6">
        <v>12891990</v>
      </c>
      <c r="E43" s="6">
        <v>2390468</v>
      </c>
      <c r="F43" s="6">
        <v>1750370</v>
      </c>
      <c r="G43" s="19">
        <f t="shared" si="12"/>
        <v>17032828</v>
      </c>
      <c r="H43" s="6">
        <v>4951951</v>
      </c>
      <c r="I43" s="6">
        <v>0</v>
      </c>
      <c r="J43" s="21">
        <f t="shared" si="11"/>
        <v>21984779</v>
      </c>
    </row>
    <row r="44" spans="1:10" x14ac:dyDescent="0.3">
      <c r="A44">
        <f t="shared" si="5"/>
        <v>2006</v>
      </c>
      <c r="B44" s="48" t="s">
        <v>15</v>
      </c>
      <c r="C44" s="48" t="s">
        <v>16</v>
      </c>
      <c r="D44" s="6">
        <v>12225634</v>
      </c>
      <c r="E44" s="6">
        <v>1963573</v>
      </c>
      <c r="F44" s="6">
        <v>281104</v>
      </c>
      <c r="G44" s="19">
        <f t="shared" si="12"/>
        <v>14470311</v>
      </c>
      <c r="H44" s="6">
        <v>1165997</v>
      </c>
      <c r="I44" s="6">
        <v>0</v>
      </c>
      <c r="J44" s="21">
        <f t="shared" si="11"/>
        <v>15636308</v>
      </c>
    </row>
    <row r="45" spans="1:10" x14ac:dyDescent="0.3">
      <c r="A45">
        <f t="shared" si="5"/>
        <v>2006</v>
      </c>
      <c r="B45" s="48" t="s">
        <v>17</v>
      </c>
      <c r="C45" s="48" t="s">
        <v>18</v>
      </c>
      <c r="D45" s="6">
        <v>25135963</v>
      </c>
      <c r="E45" s="6">
        <v>3137519</v>
      </c>
      <c r="F45" s="6">
        <v>2166157</v>
      </c>
      <c r="G45" s="19">
        <f t="shared" si="12"/>
        <v>30439639</v>
      </c>
      <c r="H45" s="6">
        <v>7578877</v>
      </c>
      <c r="I45" s="6">
        <v>0</v>
      </c>
      <c r="J45" s="21">
        <f t="shared" si="11"/>
        <v>38018516</v>
      </c>
    </row>
    <row r="46" spans="1:10" x14ac:dyDescent="0.3">
      <c r="A46">
        <f t="shared" si="5"/>
        <v>2006</v>
      </c>
      <c r="B46" s="48" t="s">
        <v>19</v>
      </c>
      <c r="C46" s="48" t="s">
        <v>20</v>
      </c>
      <c r="D46" s="6">
        <v>30754659</v>
      </c>
      <c r="E46" s="6">
        <v>4541088</v>
      </c>
      <c r="F46" s="6">
        <v>1138557</v>
      </c>
      <c r="G46" s="19">
        <f t="shared" si="12"/>
        <v>36434304</v>
      </c>
      <c r="H46" s="6">
        <v>9529593</v>
      </c>
      <c r="I46" s="6">
        <v>0</v>
      </c>
      <c r="J46" s="21">
        <f t="shared" si="11"/>
        <v>45963897</v>
      </c>
    </row>
    <row r="47" spans="1:10" x14ac:dyDescent="0.3">
      <c r="A47">
        <f t="shared" si="5"/>
        <v>2006</v>
      </c>
      <c r="B47" s="48" t="s">
        <v>21</v>
      </c>
      <c r="C47" s="48" t="s">
        <v>22</v>
      </c>
      <c r="D47" s="6">
        <v>1054330</v>
      </c>
      <c r="E47" s="6">
        <v>48203</v>
      </c>
      <c r="F47" s="6">
        <v>0</v>
      </c>
      <c r="G47" s="19">
        <f t="shared" si="12"/>
        <v>1102533</v>
      </c>
      <c r="H47" s="6">
        <v>216475</v>
      </c>
      <c r="I47" s="6">
        <v>0</v>
      </c>
      <c r="J47" s="21">
        <f t="shared" si="11"/>
        <v>1319008</v>
      </c>
    </row>
    <row r="48" spans="1:10" x14ac:dyDescent="0.3">
      <c r="A48">
        <f t="shared" si="5"/>
        <v>2006</v>
      </c>
      <c r="B48" s="48" t="s">
        <v>23</v>
      </c>
      <c r="C48" s="48" t="s">
        <v>24</v>
      </c>
      <c r="D48" s="6">
        <v>959458</v>
      </c>
      <c r="E48" s="6">
        <v>46197</v>
      </c>
      <c r="F48" s="6">
        <v>31170</v>
      </c>
      <c r="G48" s="19">
        <f t="shared" si="12"/>
        <v>1036825</v>
      </c>
      <c r="H48" s="6">
        <v>0</v>
      </c>
      <c r="I48" s="6">
        <v>0</v>
      </c>
      <c r="J48" s="21">
        <f t="shared" si="11"/>
        <v>1036825</v>
      </c>
    </row>
    <row r="49" spans="1:10" x14ac:dyDescent="0.3">
      <c r="B49" s="20" t="s">
        <v>8</v>
      </c>
      <c r="C49" s="20" t="s">
        <v>8</v>
      </c>
      <c r="D49" s="49">
        <v>100515914</v>
      </c>
      <c r="E49" s="49">
        <v>23865550</v>
      </c>
      <c r="F49" s="49">
        <v>9486144</v>
      </c>
      <c r="G49" s="21">
        <f t="shared" ref="G49:J49" si="13">SUM(G41:G48)</f>
        <v>133867608</v>
      </c>
      <c r="H49" s="49">
        <v>36718395</v>
      </c>
      <c r="I49" s="49">
        <v>39082941</v>
      </c>
      <c r="J49" s="21">
        <f t="shared" si="13"/>
        <v>209668944</v>
      </c>
    </row>
    <row r="50" spans="1:10" x14ac:dyDescent="0.3">
      <c r="B50" s="44"/>
      <c r="C50" s="44"/>
      <c r="D50" s="14"/>
      <c r="E50" s="14"/>
      <c r="F50" s="14"/>
      <c r="G50" s="15"/>
      <c r="H50" s="14"/>
      <c r="I50" s="14"/>
    </row>
    <row r="51" spans="1:10" x14ac:dyDescent="0.3">
      <c r="B51" s="25">
        <v>2007</v>
      </c>
      <c r="C51" s="25">
        <v>2007</v>
      </c>
      <c r="D51" s="53" t="s">
        <v>0</v>
      </c>
      <c r="E51" s="53"/>
      <c r="F51" s="53"/>
      <c r="G51" s="53"/>
      <c r="H51" s="53"/>
      <c r="I51" s="53"/>
      <c r="J51" s="53"/>
    </row>
    <row r="52" spans="1:10" ht="43.2" x14ac:dyDescent="0.3">
      <c r="B52" s="17" t="s">
        <v>1</v>
      </c>
      <c r="C52" s="17" t="s">
        <v>1</v>
      </c>
      <c r="D52" s="4" t="s">
        <v>2</v>
      </c>
      <c r="E52" s="4" t="s">
        <v>3</v>
      </c>
      <c r="F52" s="4" t="s">
        <v>4</v>
      </c>
      <c r="G52" s="18" t="s">
        <v>5</v>
      </c>
      <c r="H52" s="4" t="s">
        <v>6</v>
      </c>
      <c r="I52" s="4" t="s">
        <v>7</v>
      </c>
      <c r="J52" s="18" t="s">
        <v>8</v>
      </c>
    </row>
    <row r="53" spans="1:10" x14ac:dyDescent="0.3">
      <c r="A53">
        <f t="shared" si="5"/>
        <v>2007</v>
      </c>
      <c r="B53" s="48" t="s">
        <v>9</v>
      </c>
      <c r="C53" s="48" t="s">
        <v>10</v>
      </c>
      <c r="D53" s="6">
        <v>7561027</v>
      </c>
      <c r="E53" s="6">
        <v>5527361</v>
      </c>
      <c r="F53" s="6">
        <v>1441595</v>
      </c>
      <c r="G53" s="19">
        <f>SUM(D53:F53)</f>
        <v>14529983</v>
      </c>
      <c r="H53" s="6">
        <v>2852169</v>
      </c>
      <c r="I53" s="6">
        <v>29943915</v>
      </c>
      <c r="J53" s="21">
        <f t="shared" ref="J53:J60" si="14">SUM(G53:I53)</f>
        <v>47326067</v>
      </c>
    </row>
    <row r="54" spans="1:10" x14ac:dyDescent="0.3">
      <c r="A54">
        <f t="shared" si="5"/>
        <v>2007</v>
      </c>
      <c r="B54" s="48" t="s">
        <v>11</v>
      </c>
      <c r="C54" s="48" t="s">
        <v>12</v>
      </c>
      <c r="D54" s="6">
        <v>6684108</v>
      </c>
      <c r="E54" s="6">
        <v>4918873</v>
      </c>
      <c r="F54" s="6">
        <v>2404961</v>
      </c>
      <c r="G54" s="19">
        <f t="shared" ref="G54:G60" si="15">SUM(D54:F54)</f>
        <v>14007942</v>
      </c>
      <c r="H54" s="6">
        <v>8907889</v>
      </c>
      <c r="I54" s="6">
        <v>15000</v>
      </c>
      <c r="J54" s="21">
        <f t="shared" si="14"/>
        <v>22930831</v>
      </c>
    </row>
    <row r="55" spans="1:10" x14ac:dyDescent="0.3">
      <c r="A55">
        <f t="shared" si="5"/>
        <v>2007</v>
      </c>
      <c r="B55" s="48" t="s">
        <v>13</v>
      </c>
      <c r="C55" s="48" t="s">
        <v>14</v>
      </c>
      <c r="D55" s="6">
        <v>8168777</v>
      </c>
      <c r="E55" s="6">
        <v>1848413</v>
      </c>
      <c r="F55" s="6">
        <v>1620920</v>
      </c>
      <c r="G55" s="19">
        <f t="shared" si="15"/>
        <v>11638110</v>
      </c>
      <c r="H55" s="6">
        <v>4150869</v>
      </c>
      <c r="I55" s="6">
        <v>0</v>
      </c>
      <c r="J55" s="21">
        <f t="shared" si="14"/>
        <v>15788979</v>
      </c>
    </row>
    <row r="56" spans="1:10" x14ac:dyDescent="0.3">
      <c r="A56">
        <f t="shared" si="5"/>
        <v>2007</v>
      </c>
      <c r="B56" s="48" t="s">
        <v>15</v>
      </c>
      <c r="C56" s="48" t="s">
        <v>16</v>
      </c>
      <c r="D56" s="6">
        <v>8542887</v>
      </c>
      <c r="E56" s="6">
        <v>1299655</v>
      </c>
      <c r="F56" s="6">
        <v>202254</v>
      </c>
      <c r="G56" s="19">
        <f t="shared" si="15"/>
        <v>10044796</v>
      </c>
      <c r="H56" s="6">
        <v>2454525</v>
      </c>
      <c r="I56" s="6">
        <v>0</v>
      </c>
      <c r="J56" s="21">
        <f t="shared" si="14"/>
        <v>12499321</v>
      </c>
    </row>
    <row r="57" spans="1:10" x14ac:dyDescent="0.3">
      <c r="A57">
        <f t="shared" si="5"/>
        <v>2007</v>
      </c>
      <c r="B57" s="48" t="s">
        <v>17</v>
      </c>
      <c r="C57" s="48" t="s">
        <v>18</v>
      </c>
      <c r="D57" s="6">
        <v>20534351</v>
      </c>
      <c r="E57" s="6">
        <v>2465750</v>
      </c>
      <c r="F57" s="6">
        <v>1946726</v>
      </c>
      <c r="G57" s="19">
        <f t="shared" si="15"/>
        <v>24946827</v>
      </c>
      <c r="H57" s="6">
        <v>6365079</v>
      </c>
      <c r="I57" s="6">
        <v>0</v>
      </c>
      <c r="J57" s="21">
        <f t="shared" si="14"/>
        <v>31311906</v>
      </c>
    </row>
    <row r="58" spans="1:10" x14ac:dyDescent="0.3">
      <c r="A58">
        <f t="shared" si="5"/>
        <v>2007</v>
      </c>
      <c r="B58" s="48" t="s">
        <v>19</v>
      </c>
      <c r="C58" s="48" t="s">
        <v>20</v>
      </c>
      <c r="D58" s="6">
        <v>23460156</v>
      </c>
      <c r="E58" s="6">
        <v>3631179</v>
      </c>
      <c r="F58" s="6">
        <v>803216</v>
      </c>
      <c r="G58" s="19">
        <f t="shared" si="15"/>
        <v>27894551</v>
      </c>
      <c r="H58" s="6">
        <v>5440984</v>
      </c>
      <c r="I58" s="6">
        <v>0</v>
      </c>
      <c r="J58" s="21">
        <f t="shared" si="14"/>
        <v>33335535</v>
      </c>
    </row>
    <row r="59" spans="1:10" x14ac:dyDescent="0.3">
      <c r="A59">
        <f t="shared" si="5"/>
        <v>2007</v>
      </c>
      <c r="B59" s="48" t="s">
        <v>21</v>
      </c>
      <c r="C59" s="48" t="s">
        <v>22</v>
      </c>
      <c r="D59" s="6">
        <v>877842</v>
      </c>
      <c r="E59" s="6">
        <v>53388</v>
      </c>
      <c r="F59" s="6">
        <v>0</v>
      </c>
      <c r="G59" s="19">
        <f t="shared" si="15"/>
        <v>931230</v>
      </c>
      <c r="H59" s="6">
        <v>235580</v>
      </c>
      <c r="I59" s="6">
        <v>0</v>
      </c>
      <c r="J59" s="21">
        <f t="shared" si="14"/>
        <v>1166810</v>
      </c>
    </row>
    <row r="60" spans="1:10" x14ac:dyDescent="0.3">
      <c r="A60">
        <f t="shared" si="5"/>
        <v>2007</v>
      </c>
      <c r="B60" s="48" t="s">
        <v>23</v>
      </c>
      <c r="C60" s="48" t="s">
        <v>24</v>
      </c>
      <c r="D60" s="6">
        <v>927128</v>
      </c>
      <c r="E60" s="6">
        <v>36516</v>
      </c>
      <c r="F60" s="6">
        <v>29088</v>
      </c>
      <c r="G60" s="19">
        <f t="shared" si="15"/>
        <v>992732</v>
      </c>
      <c r="H60" s="6">
        <v>0</v>
      </c>
      <c r="I60" s="6">
        <v>0</v>
      </c>
      <c r="J60" s="21">
        <f t="shared" si="14"/>
        <v>992732</v>
      </c>
    </row>
    <row r="61" spans="1:10" x14ac:dyDescent="0.3">
      <c r="B61" s="20" t="s">
        <v>8</v>
      </c>
      <c r="C61" s="20" t="s">
        <v>8</v>
      </c>
      <c r="D61" s="49">
        <v>76756276</v>
      </c>
      <c r="E61" s="49">
        <v>19781135</v>
      </c>
      <c r="F61" s="49">
        <v>8448760</v>
      </c>
      <c r="G61" s="21">
        <f t="shared" ref="G61:J61" si="16">SUM(G53:G60)</f>
        <v>104986171</v>
      </c>
      <c r="H61" s="49">
        <v>30407095</v>
      </c>
      <c r="I61" s="49">
        <v>29958915</v>
      </c>
      <c r="J61" s="21">
        <f t="shared" si="16"/>
        <v>165352181</v>
      </c>
    </row>
    <row r="62" spans="1:10" x14ac:dyDescent="0.3">
      <c r="B62" s="44"/>
      <c r="C62" s="44"/>
      <c r="D62" s="14"/>
      <c r="E62" s="14"/>
      <c r="F62" s="14"/>
      <c r="G62" s="15"/>
      <c r="H62" s="14"/>
      <c r="I62" s="14"/>
    </row>
    <row r="63" spans="1:10" x14ac:dyDescent="0.3">
      <c r="B63" s="25">
        <v>2008</v>
      </c>
      <c r="C63" s="25">
        <v>2008</v>
      </c>
      <c r="D63" s="53" t="s">
        <v>0</v>
      </c>
      <c r="E63" s="53"/>
      <c r="F63" s="53"/>
      <c r="G63" s="53"/>
      <c r="H63" s="53"/>
      <c r="I63" s="53"/>
      <c r="J63" s="53"/>
    </row>
    <row r="64" spans="1:10" ht="43.2" x14ac:dyDescent="0.3">
      <c r="B64" s="17" t="s">
        <v>1</v>
      </c>
      <c r="C64" s="17" t="s">
        <v>1</v>
      </c>
      <c r="D64" s="4" t="s">
        <v>2</v>
      </c>
      <c r="E64" s="4" t="s">
        <v>3</v>
      </c>
      <c r="F64" s="4" t="s">
        <v>4</v>
      </c>
      <c r="G64" s="18" t="s">
        <v>5</v>
      </c>
      <c r="H64" s="4" t="s">
        <v>6</v>
      </c>
      <c r="I64" s="4" t="s">
        <v>7</v>
      </c>
      <c r="J64" s="18" t="s">
        <v>8</v>
      </c>
    </row>
    <row r="65" spans="1:10" x14ac:dyDescent="0.3">
      <c r="A65">
        <f t="shared" si="5"/>
        <v>2008</v>
      </c>
      <c r="B65" s="48" t="s">
        <v>9</v>
      </c>
      <c r="C65" s="48" t="s">
        <v>10</v>
      </c>
      <c r="D65" s="6">
        <v>8942120</v>
      </c>
      <c r="E65" s="6">
        <v>6196134</v>
      </c>
      <c r="F65" s="6">
        <v>1671160</v>
      </c>
      <c r="G65" s="19">
        <f>SUM(D65:F65)</f>
        <v>16809414</v>
      </c>
      <c r="H65" s="6">
        <v>2783194</v>
      </c>
      <c r="I65" s="6">
        <v>29109015</v>
      </c>
      <c r="J65" s="21">
        <f t="shared" ref="J65:J72" si="17">SUM(G65:I65)</f>
        <v>48701623</v>
      </c>
    </row>
    <row r="66" spans="1:10" x14ac:dyDescent="0.3">
      <c r="A66">
        <f t="shared" si="5"/>
        <v>2008</v>
      </c>
      <c r="B66" s="48" t="s">
        <v>11</v>
      </c>
      <c r="C66" s="48" t="s">
        <v>12</v>
      </c>
      <c r="D66" s="6">
        <v>6278798</v>
      </c>
      <c r="E66" s="6">
        <v>4972688</v>
      </c>
      <c r="F66" s="6">
        <v>2084572</v>
      </c>
      <c r="G66" s="19">
        <f t="shared" ref="G66:G72" si="18">SUM(D66:F66)</f>
        <v>13336058</v>
      </c>
      <c r="H66" s="6">
        <v>9239261</v>
      </c>
      <c r="I66" s="6">
        <v>16000</v>
      </c>
      <c r="J66" s="21">
        <f t="shared" si="17"/>
        <v>22591319</v>
      </c>
    </row>
    <row r="67" spans="1:10" x14ac:dyDescent="0.3">
      <c r="A67">
        <f t="shared" si="5"/>
        <v>2008</v>
      </c>
      <c r="B67" s="48" t="s">
        <v>13</v>
      </c>
      <c r="C67" s="48" t="s">
        <v>14</v>
      </c>
      <c r="D67" s="6">
        <v>10022511</v>
      </c>
      <c r="E67" s="6">
        <v>1696702</v>
      </c>
      <c r="F67" s="6">
        <v>1623877</v>
      </c>
      <c r="G67" s="19">
        <f t="shared" si="18"/>
        <v>13343090</v>
      </c>
      <c r="H67" s="6">
        <v>4606007</v>
      </c>
      <c r="I67" s="6">
        <v>0</v>
      </c>
      <c r="J67" s="21">
        <f t="shared" si="17"/>
        <v>17949097</v>
      </c>
    </row>
    <row r="68" spans="1:10" x14ac:dyDescent="0.3">
      <c r="A68">
        <f t="shared" si="5"/>
        <v>2008</v>
      </c>
      <c r="B68" s="48" t="s">
        <v>15</v>
      </c>
      <c r="C68" s="48" t="s">
        <v>16</v>
      </c>
      <c r="D68" s="6">
        <v>8932407</v>
      </c>
      <c r="E68" s="6">
        <v>1291639</v>
      </c>
      <c r="F68" s="6">
        <v>210429</v>
      </c>
      <c r="G68" s="19">
        <f t="shared" si="18"/>
        <v>10434475</v>
      </c>
      <c r="H68" s="6">
        <v>2115954</v>
      </c>
      <c r="I68" s="6">
        <v>0</v>
      </c>
      <c r="J68" s="21">
        <f t="shared" si="17"/>
        <v>12550429</v>
      </c>
    </row>
    <row r="69" spans="1:10" x14ac:dyDescent="0.3">
      <c r="A69">
        <f t="shared" si="5"/>
        <v>2008</v>
      </c>
      <c r="B69" s="48" t="s">
        <v>17</v>
      </c>
      <c r="C69" s="48" t="s">
        <v>18</v>
      </c>
      <c r="D69" s="6">
        <v>18961222</v>
      </c>
      <c r="E69" s="6">
        <v>2151186</v>
      </c>
      <c r="F69" s="6">
        <v>2080506</v>
      </c>
      <c r="G69" s="19">
        <f t="shared" si="18"/>
        <v>23192914</v>
      </c>
      <c r="H69" s="6">
        <v>5283252</v>
      </c>
      <c r="I69" s="6">
        <v>0</v>
      </c>
      <c r="J69" s="21">
        <f t="shared" si="17"/>
        <v>28476166</v>
      </c>
    </row>
    <row r="70" spans="1:10" x14ac:dyDescent="0.3">
      <c r="A70">
        <f t="shared" si="5"/>
        <v>2008</v>
      </c>
      <c r="B70" s="48" t="s">
        <v>19</v>
      </c>
      <c r="C70" s="48" t="s">
        <v>20</v>
      </c>
      <c r="D70" s="6">
        <v>28063534</v>
      </c>
      <c r="E70" s="6">
        <v>3928475</v>
      </c>
      <c r="F70" s="6">
        <v>831253</v>
      </c>
      <c r="G70" s="19">
        <f t="shared" si="18"/>
        <v>32823262</v>
      </c>
      <c r="H70" s="6">
        <v>5911853</v>
      </c>
      <c r="I70" s="6">
        <v>0</v>
      </c>
      <c r="J70" s="21">
        <f t="shared" si="17"/>
        <v>38735115</v>
      </c>
    </row>
    <row r="71" spans="1:10" x14ac:dyDescent="0.3">
      <c r="A71">
        <f t="shared" si="5"/>
        <v>2008</v>
      </c>
      <c r="B71" s="48" t="s">
        <v>21</v>
      </c>
      <c r="C71" s="48" t="s">
        <v>22</v>
      </c>
      <c r="D71" s="6">
        <v>808854</v>
      </c>
      <c r="E71" s="6">
        <v>35156</v>
      </c>
      <c r="F71" s="6">
        <v>0</v>
      </c>
      <c r="G71" s="19">
        <f t="shared" si="18"/>
        <v>844010</v>
      </c>
      <c r="H71" s="6">
        <v>85857</v>
      </c>
      <c r="I71" s="6">
        <v>0</v>
      </c>
      <c r="J71" s="21">
        <f t="shared" si="17"/>
        <v>929867</v>
      </c>
    </row>
    <row r="72" spans="1:10" x14ac:dyDescent="0.3">
      <c r="A72">
        <f t="shared" si="5"/>
        <v>2008</v>
      </c>
      <c r="B72" s="48" t="s">
        <v>23</v>
      </c>
      <c r="C72" s="48" t="s">
        <v>24</v>
      </c>
      <c r="D72" s="6">
        <v>1436838</v>
      </c>
      <c r="E72" s="6">
        <v>33496</v>
      </c>
      <c r="F72" s="6">
        <v>24402</v>
      </c>
      <c r="G72" s="19">
        <f t="shared" si="18"/>
        <v>1494736</v>
      </c>
      <c r="H72" s="6">
        <v>0</v>
      </c>
      <c r="I72" s="6">
        <v>0</v>
      </c>
      <c r="J72" s="21">
        <f t="shared" si="17"/>
        <v>1494736</v>
      </c>
    </row>
    <row r="73" spans="1:10" x14ac:dyDescent="0.3">
      <c r="B73" s="20" t="s">
        <v>8</v>
      </c>
      <c r="C73" s="20" t="s">
        <v>8</v>
      </c>
      <c r="D73" s="49">
        <v>83446284</v>
      </c>
      <c r="E73" s="49">
        <v>20305476</v>
      </c>
      <c r="F73" s="49">
        <v>8526199</v>
      </c>
      <c r="G73" s="21">
        <f t="shared" ref="G73:J73" si="19">SUM(G65:G72)</f>
        <v>112277959</v>
      </c>
      <c r="H73" s="49">
        <v>30025378</v>
      </c>
      <c r="I73" s="49">
        <v>29125015</v>
      </c>
      <c r="J73" s="21">
        <f t="shared" si="19"/>
        <v>171428352</v>
      </c>
    </row>
    <row r="74" spans="1:10" x14ac:dyDescent="0.3">
      <c r="B74" s="44"/>
      <c r="C74" s="44"/>
      <c r="D74" s="14"/>
      <c r="E74" s="14"/>
      <c r="F74" s="14"/>
      <c r="G74" s="15"/>
      <c r="H74" s="14"/>
      <c r="I74" s="14"/>
    </row>
    <row r="75" spans="1:10" x14ac:dyDescent="0.3">
      <c r="B75" s="25">
        <v>2009</v>
      </c>
      <c r="C75" s="25">
        <v>2009</v>
      </c>
      <c r="D75" s="53" t="s">
        <v>0</v>
      </c>
      <c r="E75" s="53"/>
      <c r="F75" s="53"/>
      <c r="G75" s="53"/>
      <c r="H75" s="53"/>
      <c r="I75" s="53"/>
      <c r="J75" s="53"/>
    </row>
    <row r="76" spans="1:10" ht="43.2" x14ac:dyDescent="0.3">
      <c r="B76" s="17" t="s">
        <v>1</v>
      </c>
      <c r="C76" s="17" t="s">
        <v>1</v>
      </c>
      <c r="D76" s="4" t="s">
        <v>2</v>
      </c>
      <c r="E76" s="4" t="s">
        <v>3</v>
      </c>
      <c r="F76" s="4" t="s">
        <v>4</v>
      </c>
      <c r="G76" s="18" t="s">
        <v>5</v>
      </c>
      <c r="H76" s="4" t="s">
        <v>6</v>
      </c>
      <c r="I76" s="4" t="s">
        <v>7</v>
      </c>
      <c r="J76" s="18" t="s">
        <v>8</v>
      </c>
    </row>
    <row r="77" spans="1:10" x14ac:dyDescent="0.3">
      <c r="A77">
        <f t="shared" si="5"/>
        <v>2009</v>
      </c>
      <c r="B77" s="48" t="s">
        <v>9</v>
      </c>
      <c r="C77" s="48" t="s">
        <v>10</v>
      </c>
      <c r="D77" s="6">
        <v>11035296</v>
      </c>
      <c r="E77" s="6">
        <v>7649421</v>
      </c>
      <c r="F77" s="6">
        <v>1642146</v>
      </c>
      <c r="G77" s="19">
        <f>SUM(D77:F77)</f>
        <v>20326863</v>
      </c>
      <c r="H77" s="6">
        <v>3626449</v>
      </c>
      <c r="I77" s="6">
        <v>38036598</v>
      </c>
      <c r="J77" s="21">
        <f t="shared" ref="J77:J84" si="20">SUM(G77:I77)</f>
        <v>61989910</v>
      </c>
    </row>
    <row r="78" spans="1:10" x14ac:dyDescent="0.3">
      <c r="A78">
        <f t="shared" si="5"/>
        <v>2009</v>
      </c>
      <c r="B78" s="48" t="s">
        <v>11</v>
      </c>
      <c r="C78" s="48" t="s">
        <v>12</v>
      </c>
      <c r="D78" s="6">
        <v>9138557</v>
      </c>
      <c r="E78" s="6">
        <v>5779923</v>
      </c>
      <c r="F78" s="6">
        <v>2779668</v>
      </c>
      <c r="G78" s="19">
        <f t="shared" ref="G78:G84" si="21">SUM(D78:F78)</f>
        <v>17698148</v>
      </c>
      <c r="H78" s="6">
        <v>12892688</v>
      </c>
      <c r="I78" s="6">
        <v>20000</v>
      </c>
      <c r="J78" s="21">
        <f t="shared" si="20"/>
        <v>30610836</v>
      </c>
    </row>
    <row r="79" spans="1:10" x14ac:dyDescent="0.3">
      <c r="A79">
        <f t="shared" si="5"/>
        <v>2009</v>
      </c>
      <c r="B79" s="48" t="s">
        <v>13</v>
      </c>
      <c r="C79" s="48" t="s">
        <v>14</v>
      </c>
      <c r="D79" s="6">
        <v>14162303</v>
      </c>
      <c r="E79" s="6">
        <v>2252953</v>
      </c>
      <c r="F79" s="6">
        <v>1778535</v>
      </c>
      <c r="G79" s="19">
        <f t="shared" si="21"/>
        <v>18193791</v>
      </c>
      <c r="H79" s="6">
        <v>6669131</v>
      </c>
      <c r="I79" s="6">
        <v>0</v>
      </c>
      <c r="J79" s="21">
        <f t="shared" si="20"/>
        <v>24862922</v>
      </c>
    </row>
    <row r="80" spans="1:10" x14ac:dyDescent="0.3">
      <c r="A80">
        <f t="shared" si="5"/>
        <v>2009</v>
      </c>
      <c r="B80" s="48" t="s">
        <v>15</v>
      </c>
      <c r="C80" s="48" t="s">
        <v>16</v>
      </c>
      <c r="D80" s="6">
        <v>11279491</v>
      </c>
      <c r="E80" s="6">
        <v>1469616</v>
      </c>
      <c r="F80" s="6">
        <v>228810</v>
      </c>
      <c r="G80" s="19">
        <f t="shared" si="21"/>
        <v>12977917</v>
      </c>
      <c r="H80" s="6">
        <v>2772117</v>
      </c>
      <c r="I80" s="6">
        <v>0</v>
      </c>
      <c r="J80" s="21">
        <f t="shared" si="20"/>
        <v>15750034</v>
      </c>
    </row>
    <row r="81" spans="1:10" x14ac:dyDescent="0.3">
      <c r="A81">
        <f t="shared" si="5"/>
        <v>2009</v>
      </c>
      <c r="B81" s="48" t="s">
        <v>17</v>
      </c>
      <c r="C81" s="48" t="s">
        <v>18</v>
      </c>
      <c r="D81" s="6">
        <v>23901240</v>
      </c>
      <c r="E81" s="6">
        <v>2687324</v>
      </c>
      <c r="F81" s="6">
        <v>2094882</v>
      </c>
      <c r="G81" s="19">
        <f t="shared" si="21"/>
        <v>28683446</v>
      </c>
      <c r="H81" s="6">
        <v>7041482</v>
      </c>
      <c r="I81" s="6">
        <v>0</v>
      </c>
      <c r="J81" s="21">
        <f t="shared" si="20"/>
        <v>35724928</v>
      </c>
    </row>
    <row r="82" spans="1:10" x14ac:dyDescent="0.3">
      <c r="A82">
        <f t="shared" ref="A82:A144" si="22">A70+1</f>
        <v>2009</v>
      </c>
      <c r="B82" s="48" t="s">
        <v>19</v>
      </c>
      <c r="C82" s="48" t="s">
        <v>20</v>
      </c>
      <c r="D82" s="6">
        <v>29755176</v>
      </c>
      <c r="E82" s="6">
        <v>4291449</v>
      </c>
      <c r="F82" s="6">
        <v>1013605</v>
      </c>
      <c r="G82" s="19">
        <f t="shared" si="21"/>
        <v>35060230</v>
      </c>
      <c r="H82" s="6">
        <v>7077404</v>
      </c>
      <c r="I82" s="6">
        <v>0</v>
      </c>
      <c r="J82" s="21">
        <f t="shared" si="20"/>
        <v>42137634</v>
      </c>
    </row>
    <row r="83" spans="1:10" x14ac:dyDescent="0.3">
      <c r="A83">
        <f t="shared" si="22"/>
        <v>2009</v>
      </c>
      <c r="B83" s="48" t="s">
        <v>21</v>
      </c>
      <c r="C83" s="48" t="s">
        <v>22</v>
      </c>
      <c r="D83" s="6">
        <v>1075892</v>
      </c>
      <c r="E83" s="6">
        <v>40928</v>
      </c>
      <c r="F83" s="6">
        <v>0</v>
      </c>
      <c r="G83" s="19">
        <f t="shared" si="21"/>
        <v>1116820</v>
      </c>
      <c r="H83" s="6">
        <v>111209</v>
      </c>
      <c r="I83" s="6">
        <v>0</v>
      </c>
      <c r="J83" s="21">
        <f t="shared" si="20"/>
        <v>1228029</v>
      </c>
    </row>
    <row r="84" spans="1:10" x14ac:dyDescent="0.3">
      <c r="A84">
        <f t="shared" si="22"/>
        <v>2009</v>
      </c>
      <c r="B84" s="48" t="s">
        <v>23</v>
      </c>
      <c r="C84" s="48" t="s">
        <v>24</v>
      </c>
      <c r="D84" s="6">
        <v>1691253</v>
      </c>
      <c r="E84" s="6">
        <v>34567</v>
      </c>
      <c r="F84" s="6">
        <v>34438</v>
      </c>
      <c r="G84" s="19">
        <f t="shared" si="21"/>
        <v>1760258</v>
      </c>
      <c r="H84" s="6">
        <v>0</v>
      </c>
      <c r="I84" s="6">
        <v>0</v>
      </c>
      <c r="J84" s="21">
        <f t="shared" si="20"/>
        <v>1760258</v>
      </c>
    </row>
    <row r="85" spans="1:10" x14ac:dyDescent="0.3">
      <c r="B85" s="20" t="s">
        <v>8</v>
      </c>
      <c r="C85" s="20" t="s">
        <v>8</v>
      </c>
      <c r="D85" s="49">
        <v>102039208</v>
      </c>
      <c r="E85" s="49">
        <v>24206181</v>
      </c>
      <c r="F85" s="49">
        <v>9572084</v>
      </c>
      <c r="G85" s="21">
        <f t="shared" ref="G85:J85" si="23">SUM(G77:G84)</f>
        <v>135817473</v>
      </c>
      <c r="H85" s="49">
        <v>40190480</v>
      </c>
      <c r="I85" s="49">
        <v>38056598</v>
      </c>
      <c r="J85" s="21">
        <f t="shared" si="23"/>
        <v>214064551</v>
      </c>
    </row>
    <row r="86" spans="1:10" x14ac:dyDescent="0.3">
      <c r="B86" s="44"/>
      <c r="C86" s="44"/>
      <c r="D86" s="14"/>
      <c r="E86" s="14"/>
      <c r="F86" s="14"/>
      <c r="G86" s="15"/>
      <c r="H86" s="14"/>
      <c r="I86" s="14"/>
    </row>
    <row r="87" spans="1:10" x14ac:dyDescent="0.3">
      <c r="B87" s="25">
        <v>2010</v>
      </c>
      <c r="C87" s="25">
        <v>2010</v>
      </c>
      <c r="D87" s="53" t="s">
        <v>0</v>
      </c>
      <c r="E87" s="53"/>
      <c r="F87" s="53"/>
      <c r="G87" s="53"/>
      <c r="H87" s="53"/>
      <c r="I87" s="53"/>
      <c r="J87" s="53"/>
    </row>
    <row r="88" spans="1:10" ht="43.2" x14ac:dyDescent="0.3">
      <c r="B88" s="17" t="s">
        <v>1</v>
      </c>
      <c r="C88" s="17" t="s">
        <v>1</v>
      </c>
      <c r="D88" s="4" t="s">
        <v>2</v>
      </c>
      <c r="E88" s="4" t="s">
        <v>3</v>
      </c>
      <c r="F88" s="4" t="s">
        <v>4</v>
      </c>
      <c r="G88" s="18" t="s">
        <v>5</v>
      </c>
      <c r="H88" s="4" t="s">
        <v>6</v>
      </c>
      <c r="I88" s="4" t="s">
        <v>7</v>
      </c>
      <c r="J88" s="18" t="s">
        <v>8</v>
      </c>
    </row>
    <row r="89" spans="1:10" x14ac:dyDescent="0.3">
      <c r="A89">
        <f t="shared" si="22"/>
        <v>2010</v>
      </c>
      <c r="B89" s="48" t="s">
        <v>9</v>
      </c>
      <c r="C89" s="48" t="s">
        <v>10</v>
      </c>
      <c r="D89" s="6">
        <v>11990666</v>
      </c>
      <c r="E89" s="6">
        <v>8543461</v>
      </c>
      <c r="F89" s="6">
        <v>2209282</v>
      </c>
      <c r="G89" s="19">
        <f>SUM(D89:F89)</f>
        <v>22743409</v>
      </c>
      <c r="H89" s="6">
        <v>3937063</v>
      </c>
      <c r="I89" s="6">
        <v>40106065</v>
      </c>
      <c r="J89" s="21">
        <f t="shared" ref="J89:J96" si="24">SUM(G89:I89)</f>
        <v>66786537</v>
      </c>
    </row>
    <row r="90" spans="1:10" x14ac:dyDescent="0.3">
      <c r="A90">
        <f t="shared" si="22"/>
        <v>2010</v>
      </c>
      <c r="B90" s="48" t="s">
        <v>11</v>
      </c>
      <c r="C90" s="48" t="s">
        <v>12</v>
      </c>
      <c r="D90" s="6">
        <v>7771496</v>
      </c>
      <c r="E90" s="6">
        <v>5860182</v>
      </c>
      <c r="F90" s="6">
        <v>1539146</v>
      </c>
      <c r="G90" s="19">
        <f t="shared" ref="G90:G96" si="25">SUM(D90:F90)</f>
        <v>15170824</v>
      </c>
      <c r="H90" s="6">
        <v>10500927</v>
      </c>
      <c r="I90" s="6">
        <v>20000</v>
      </c>
      <c r="J90" s="21">
        <f t="shared" si="24"/>
        <v>25691751</v>
      </c>
    </row>
    <row r="91" spans="1:10" x14ac:dyDescent="0.3">
      <c r="A91">
        <f t="shared" si="22"/>
        <v>2010</v>
      </c>
      <c r="B91" s="48" t="s">
        <v>13</v>
      </c>
      <c r="C91" s="48" t="s">
        <v>14</v>
      </c>
      <c r="D91" s="6">
        <v>9694902</v>
      </c>
      <c r="E91" s="6">
        <v>2091453</v>
      </c>
      <c r="F91" s="6">
        <v>963130</v>
      </c>
      <c r="G91" s="19">
        <f t="shared" si="25"/>
        <v>12749485</v>
      </c>
      <c r="H91" s="6">
        <v>5148698</v>
      </c>
      <c r="I91" s="6">
        <v>0</v>
      </c>
      <c r="J91" s="21">
        <f t="shared" si="24"/>
        <v>17898183</v>
      </c>
    </row>
    <row r="92" spans="1:10" x14ac:dyDescent="0.3">
      <c r="A92">
        <f t="shared" si="22"/>
        <v>2010</v>
      </c>
      <c r="B92" s="48" t="s">
        <v>15</v>
      </c>
      <c r="C92" s="48" t="s">
        <v>16</v>
      </c>
      <c r="D92" s="6">
        <v>7882692</v>
      </c>
      <c r="E92" s="6">
        <v>1340665</v>
      </c>
      <c r="F92" s="6">
        <v>99578</v>
      </c>
      <c r="G92" s="19">
        <f t="shared" si="25"/>
        <v>9322935</v>
      </c>
      <c r="H92" s="6">
        <v>2045813</v>
      </c>
      <c r="I92" s="6">
        <v>0</v>
      </c>
      <c r="J92" s="21">
        <f t="shared" si="24"/>
        <v>11368748</v>
      </c>
    </row>
    <row r="93" spans="1:10" x14ac:dyDescent="0.3">
      <c r="A93">
        <f t="shared" si="22"/>
        <v>2010</v>
      </c>
      <c r="B93" s="48" t="s">
        <v>17</v>
      </c>
      <c r="C93" s="48" t="s">
        <v>18</v>
      </c>
      <c r="D93" s="6">
        <v>19374414</v>
      </c>
      <c r="E93" s="6">
        <v>2077932</v>
      </c>
      <c r="F93" s="6">
        <v>1937705</v>
      </c>
      <c r="G93" s="19">
        <f t="shared" si="25"/>
        <v>23390051</v>
      </c>
      <c r="H93" s="6">
        <v>5668559</v>
      </c>
      <c r="I93" s="6">
        <v>0</v>
      </c>
      <c r="J93" s="21">
        <f t="shared" si="24"/>
        <v>29058610</v>
      </c>
    </row>
    <row r="94" spans="1:10" x14ac:dyDescent="0.3">
      <c r="A94">
        <f t="shared" si="22"/>
        <v>2010</v>
      </c>
      <c r="B94" s="48" t="s">
        <v>19</v>
      </c>
      <c r="C94" s="48" t="s">
        <v>20</v>
      </c>
      <c r="D94" s="6">
        <v>23877115</v>
      </c>
      <c r="E94" s="6">
        <v>3943694</v>
      </c>
      <c r="F94" s="6">
        <v>739271</v>
      </c>
      <c r="G94" s="19">
        <f t="shared" si="25"/>
        <v>28560080</v>
      </c>
      <c r="H94" s="6">
        <v>6710880</v>
      </c>
      <c r="I94" s="6">
        <v>0</v>
      </c>
      <c r="J94" s="21">
        <f t="shared" si="24"/>
        <v>35270960</v>
      </c>
    </row>
    <row r="95" spans="1:10" x14ac:dyDescent="0.3">
      <c r="A95">
        <f t="shared" si="22"/>
        <v>2010</v>
      </c>
      <c r="B95" s="48" t="s">
        <v>21</v>
      </c>
      <c r="C95" s="48" t="s">
        <v>22</v>
      </c>
      <c r="D95" s="6">
        <v>834063</v>
      </c>
      <c r="E95" s="6">
        <v>26380</v>
      </c>
      <c r="F95" s="6">
        <v>0</v>
      </c>
      <c r="G95" s="19">
        <f t="shared" si="25"/>
        <v>860443</v>
      </c>
      <c r="H95" s="6">
        <v>85436</v>
      </c>
      <c r="I95" s="6">
        <v>0</v>
      </c>
      <c r="J95" s="21">
        <f t="shared" si="24"/>
        <v>945879</v>
      </c>
    </row>
    <row r="96" spans="1:10" x14ac:dyDescent="0.3">
      <c r="A96">
        <f t="shared" si="22"/>
        <v>2010</v>
      </c>
      <c r="B96" s="48" t="s">
        <v>23</v>
      </c>
      <c r="C96" s="48" t="s">
        <v>24</v>
      </c>
      <c r="D96" s="6">
        <v>1387533</v>
      </c>
      <c r="E96" s="6">
        <v>52480</v>
      </c>
      <c r="F96" s="6">
        <v>19424</v>
      </c>
      <c r="G96" s="19">
        <f t="shared" si="25"/>
        <v>1459437</v>
      </c>
      <c r="H96" s="6">
        <v>0</v>
      </c>
      <c r="I96" s="6">
        <v>0</v>
      </c>
      <c r="J96" s="21">
        <f t="shared" si="24"/>
        <v>1459437</v>
      </c>
    </row>
    <row r="97" spans="1:10" x14ac:dyDescent="0.3">
      <c r="B97" s="20" t="s">
        <v>8</v>
      </c>
      <c r="C97" s="20" t="s">
        <v>8</v>
      </c>
      <c r="D97" s="49">
        <v>82812881</v>
      </c>
      <c r="E97" s="49">
        <v>23936247</v>
      </c>
      <c r="F97" s="49">
        <v>7507536</v>
      </c>
      <c r="G97" s="21">
        <f t="shared" ref="G97:J97" si="26">SUM(G89:G96)</f>
        <v>114256664</v>
      </c>
      <c r="H97" s="49">
        <v>34097376</v>
      </c>
      <c r="I97" s="49">
        <v>40126065</v>
      </c>
      <c r="J97" s="21">
        <f t="shared" si="26"/>
        <v>188480105</v>
      </c>
    </row>
    <row r="98" spans="1:10" x14ac:dyDescent="0.3">
      <c r="B98" s="44"/>
      <c r="C98" s="44"/>
      <c r="D98" s="14"/>
      <c r="E98" s="14"/>
      <c r="F98" s="14"/>
      <c r="G98" s="15"/>
      <c r="H98" s="14"/>
      <c r="I98" s="14"/>
    </row>
    <row r="99" spans="1:10" x14ac:dyDescent="0.3">
      <c r="B99" s="25">
        <v>2011</v>
      </c>
      <c r="C99" s="25">
        <v>2011</v>
      </c>
      <c r="D99" s="53" t="s">
        <v>0</v>
      </c>
      <c r="E99" s="53"/>
      <c r="F99" s="53"/>
      <c r="G99" s="53"/>
      <c r="H99" s="53"/>
      <c r="I99" s="53"/>
      <c r="J99" s="53"/>
    </row>
    <row r="100" spans="1:10" ht="43.2" x14ac:dyDescent="0.3">
      <c r="B100" s="17" t="s">
        <v>1</v>
      </c>
      <c r="C100" s="17" t="s">
        <v>1</v>
      </c>
      <c r="D100" s="4" t="s">
        <v>2</v>
      </c>
      <c r="E100" s="4" t="s">
        <v>3</v>
      </c>
      <c r="F100" s="4" t="s">
        <v>4</v>
      </c>
      <c r="G100" s="18" t="s">
        <v>5</v>
      </c>
      <c r="H100" s="4" t="s">
        <v>6</v>
      </c>
      <c r="I100" s="4" t="s">
        <v>7</v>
      </c>
      <c r="J100" s="18" t="s">
        <v>8</v>
      </c>
    </row>
    <row r="101" spans="1:10" x14ac:dyDescent="0.3">
      <c r="A101">
        <f t="shared" si="22"/>
        <v>2011</v>
      </c>
      <c r="B101" s="48" t="s">
        <v>9</v>
      </c>
      <c r="C101" s="48" t="s">
        <v>10</v>
      </c>
      <c r="D101" s="6">
        <v>12827830</v>
      </c>
      <c r="E101" s="6">
        <v>8494888</v>
      </c>
      <c r="F101" s="6">
        <v>2107206</v>
      </c>
      <c r="G101" s="19">
        <f>SUM(D101:F101)</f>
        <v>23429924</v>
      </c>
      <c r="H101" s="6">
        <v>3452675</v>
      </c>
      <c r="I101" s="6">
        <v>38612281</v>
      </c>
      <c r="J101" s="21">
        <f t="shared" ref="J101:J108" si="27">SUM(G101:I101)</f>
        <v>65494880</v>
      </c>
    </row>
    <row r="102" spans="1:10" x14ac:dyDescent="0.3">
      <c r="A102">
        <f t="shared" si="22"/>
        <v>2011</v>
      </c>
      <c r="B102" s="48" t="s">
        <v>11</v>
      </c>
      <c r="C102" s="48" t="s">
        <v>12</v>
      </c>
      <c r="D102" s="6">
        <v>9624628</v>
      </c>
      <c r="E102" s="6">
        <v>5736883</v>
      </c>
      <c r="F102" s="6">
        <v>1460740</v>
      </c>
      <c r="G102" s="19">
        <f t="shared" ref="G102:G108" si="28">SUM(D102:F102)</f>
        <v>16822251</v>
      </c>
      <c r="H102" s="6">
        <v>10980376</v>
      </c>
      <c r="I102" s="6">
        <v>20000</v>
      </c>
      <c r="J102" s="21">
        <f t="shared" si="27"/>
        <v>27822627</v>
      </c>
    </row>
    <row r="103" spans="1:10" x14ac:dyDescent="0.3">
      <c r="A103">
        <f t="shared" si="22"/>
        <v>2011</v>
      </c>
      <c r="B103" s="48" t="s">
        <v>13</v>
      </c>
      <c r="C103" s="48" t="s">
        <v>14</v>
      </c>
      <c r="D103" s="6">
        <v>12837077</v>
      </c>
      <c r="E103" s="6">
        <v>2332433</v>
      </c>
      <c r="F103" s="6">
        <v>1009106</v>
      </c>
      <c r="G103" s="19">
        <f t="shared" si="28"/>
        <v>16178616</v>
      </c>
      <c r="H103" s="6">
        <v>4921387</v>
      </c>
      <c r="I103" s="6">
        <v>0</v>
      </c>
      <c r="J103" s="21">
        <f t="shared" si="27"/>
        <v>21100003</v>
      </c>
    </row>
    <row r="104" spans="1:10" x14ac:dyDescent="0.3">
      <c r="A104">
        <f t="shared" si="22"/>
        <v>2011</v>
      </c>
      <c r="B104" s="48" t="s">
        <v>15</v>
      </c>
      <c r="C104" s="48" t="s">
        <v>16</v>
      </c>
      <c r="D104" s="6">
        <v>8153964</v>
      </c>
      <c r="E104" s="6">
        <v>1450092</v>
      </c>
      <c r="F104" s="6">
        <v>111552</v>
      </c>
      <c r="G104" s="19">
        <f t="shared" si="28"/>
        <v>9715608</v>
      </c>
      <c r="H104" s="6">
        <v>2003668</v>
      </c>
      <c r="I104" s="6">
        <v>0</v>
      </c>
      <c r="J104" s="21">
        <f t="shared" si="27"/>
        <v>11719276</v>
      </c>
    </row>
    <row r="105" spans="1:10" x14ac:dyDescent="0.3">
      <c r="A105">
        <f t="shared" si="22"/>
        <v>2011</v>
      </c>
      <c r="B105" s="48" t="s">
        <v>17</v>
      </c>
      <c r="C105" s="48" t="s">
        <v>18</v>
      </c>
      <c r="D105" s="6">
        <v>13972153</v>
      </c>
      <c r="E105" s="6">
        <v>1644071</v>
      </c>
      <c r="F105" s="6">
        <v>1599616</v>
      </c>
      <c r="G105" s="19">
        <f t="shared" si="28"/>
        <v>17215840</v>
      </c>
      <c r="H105" s="6">
        <v>4936039</v>
      </c>
      <c r="I105" s="6">
        <v>0</v>
      </c>
      <c r="J105" s="21">
        <f t="shared" si="27"/>
        <v>22151879</v>
      </c>
    </row>
    <row r="106" spans="1:10" x14ac:dyDescent="0.3">
      <c r="A106">
        <f t="shared" si="22"/>
        <v>2011</v>
      </c>
      <c r="B106" s="48" t="s">
        <v>19</v>
      </c>
      <c r="C106" s="48" t="s">
        <v>20</v>
      </c>
      <c r="D106" s="6">
        <v>21480613</v>
      </c>
      <c r="E106" s="6">
        <v>3205578</v>
      </c>
      <c r="F106" s="6">
        <v>704215</v>
      </c>
      <c r="G106" s="19">
        <f t="shared" si="28"/>
        <v>25390406</v>
      </c>
      <c r="H106" s="6">
        <v>6541689</v>
      </c>
      <c r="I106" s="6">
        <v>0</v>
      </c>
      <c r="J106" s="21">
        <f t="shared" si="27"/>
        <v>31932095</v>
      </c>
    </row>
    <row r="107" spans="1:10" x14ac:dyDescent="0.3">
      <c r="A107">
        <f t="shared" si="22"/>
        <v>2011</v>
      </c>
      <c r="B107" s="48" t="s">
        <v>21</v>
      </c>
      <c r="C107" s="48" t="s">
        <v>22</v>
      </c>
      <c r="D107" s="6">
        <v>346076</v>
      </c>
      <c r="E107" s="6">
        <v>0</v>
      </c>
      <c r="F107" s="6">
        <v>0</v>
      </c>
      <c r="G107" s="19">
        <f t="shared" si="28"/>
        <v>346076</v>
      </c>
      <c r="H107" s="6">
        <v>21838</v>
      </c>
      <c r="I107" s="6">
        <v>0</v>
      </c>
      <c r="J107" s="21">
        <f t="shared" si="27"/>
        <v>367914</v>
      </c>
    </row>
    <row r="108" spans="1:10" x14ac:dyDescent="0.3">
      <c r="A108">
        <f t="shared" si="22"/>
        <v>2011</v>
      </c>
      <c r="B108" s="48" t="s">
        <v>23</v>
      </c>
      <c r="C108" s="48" t="s">
        <v>24</v>
      </c>
      <c r="D108" s="6">
        <v>1047209</v>
      </c>
      <c r="E108" s="6">
        <v>63602</v>
      </c>
      <c r="F108" s="6">
        <v>0</v>
      </c>
      <c r="G108" s="19">
        <f t="shared" si="28"/>
        <v>1110811</v>
      </c>
      <c r="H108" s="6">
        <v>0</v>
      </c>
      <c r="I108" s="6">
        <v>0</v>
      </c>
      <c r="J108" s="21">
        <f t="shared" si="27"/>
        <v>1110811</v>
      </c>
    </row>
    <row r="109" spans="1:10" x14ac:dyDescent="0.3">
      <c r="B109" s="20" t="s">
        <v>8</v>
      </c>
      <c r="C109" s="20" t="s">
        <v>8</v>
      </c>
      <c r="D109" s="49">
        <v>80289550</v>
      </c>
      <c r="E109" s="49">
        <v>22927547</v>
      </c>
      <c r="F109" s="49">
        <v>6992435</v>
      </c>
      <c r="G109" s="21">
        <f t="shared" ref="G109:J109" si="29">SUM(G101:G108)</f>
        <v>110209532</v>
      </c>
      <c r="H109" s="49">
        <v>32857672</v>
      </c>
      <c r="I109" s="49">
        <v>38632281</v>
      </c>
      <c r="J109" s="21">
        <f t="shared" si="29"/>
        <v>181699485</v>
      </c>
    </row>
    <row r="110" spans="1:10" x14ac:dyDescent="0.3">
      <c r="B110" s="44"/>
      <c r="C110" s="44"/>
      <c r="D110" s="14"/>
      <c r="E110" s="14"/>
      <c r="F110" s="14"/>
      <c r="G110" s="15"/>
      <c r="H110" s="14"/>
      <c r="I110" s="14"/>
    </row>
    <row r="111" spans="1:10" x14ac:dyDescent="0.3">
      <c r="B111" s="25">
        <v>2012</v>
      </c>
      <c r="C111" s="25">
        <v>2012</v>
      </c>
      <c r="D111" s="53" t="s">
        <v>0</v>
      </c>
      <c r="E111" s="53"/>
      <c r="F111" s="53"/>
      <c r="G111" s="53"/>
      <c r="H111" s="53"/>
      <c r="I111" s="53"/>
      <c r="J111" s="53"/>
    </row>
    <row r="112" spans="1:10" ht="43.2" x14ac:dyDescent="0.3">
      <c r="B112" s="17" t="s">
        <v>1</v>
      </c>
      <c r="C112" s="17" t="s">
        <v>1</v>
      </c>
      <c r="D112" s="4" t="s">
        <v>2</v>
      </c>
      <c r="E112" s="4" t="s">
        <v>3</v>
      </c>
      <c r="F112" s="4" t="s">
        <v>4</v>
      </c>
      <c r="G112" s="18" t="s">
        <v>5</v>
      </c>
      <c r="H112" s="4" t="s">
        <v>6</v>
      </c>
      <c r="I112" s="4" t="s">
        <v>7</v>
      </c>
      <c r="J112" s="18" t="s">
        <v>8</v>
      </c>
    </row>
    <row r="113" spans="1:10" x14ac:dyDescent="0.3">
      <c r="A113">
        <f t="shared" si="22"/>
        <v>2012</v>
      </c>
      <c r="B113" s="48" t="s">
        <v>9</v>
      </c>
      <c r="C113" s="48" t="s">
        <v>10</v>
      </c>
      <c r="D113" s="6">
        <v>14121879</v>
      </c>
      <c r="E113" s="6">
        <v>8943093</v>
      </c>
      <c r="F113" s="6">
        <v>2177083</v>
      </c>
      <c r="G113" s="19">
        <f>SUM(D113:F113)</f>
        <v>25242055</v>
      </c>
      <c r="H113" s="6">
        <v>3926498</v>
      </c>
      <c r="I113" s="6">
        <v>40812515</v>
      </c>
      <c r="J113" s="21">
        <f t="shared" ref="J113:J120" si="30">SUM(G113:I113)</f>
        <v>69981068</v>
      </c>
    </row>
    <row r="114" spans="1:10" x14ac:dyDescent="0.3">
      <c r="A114">
        <f t="shared" si="22"/>
        <v>2012</v>
      </c>
      <c r="B114" s="48" t="s">
        <v>11</v>
      </c>
      <c r="C114" s="48" t="s">
        <v>12</v>
      </c>
      <c r="D114" s="6">
        <v>10289667</v>
      </c>
      <c r="E114" s="6">
        <v>5938379</v>
      </c>
      <c r="F114" s="6">
        <v>1550379</v>
      </c>
      <c r="G114" s="19">
        <f t="shared" ref="G114:G120" si="31">SUM(D114:F114)</f>
        <v>17778425</v>
      </c>
      <c r="H114" s="6">
        <v>11193079</v>
      </c>
      <c r="I114" s="6">
        <v>20214</v>
      </c>
      <c r="J114" s="21">
        <f t="shared" si="30"/>
        <v>28991718</v>
      </c>
    </row>
    <row r="115" spans="1:10" x14ac:dyDescent="0.3">
      <c r="A115">
        <f t="shared" si="22"/>
        <v>2012</v>
      </c>
      <c r="B115" s="48" t="s">
        <v>13</v>
      </c>
      <c r="C115" s="48" t="s">
        <v>14</v>
      </c>
      <c r="D115" s="6">
        <v>11557124</v>
      </c>
      <c r="E115" s="6">
        <v>2358171</v>
      </c>
      <c r="F115" s="6">
        <v>1066008</v>
      </c>
      <c r="G115" s="19">
        <f t="shared" si="31"/>
        <v>14981303</v>
      </c>
      <c r="H115" s="6">
        <v>5184096</v>
      </c>
      <c r="I115" s="6">
        <v>0</v>
      </c>
      <c r="J115" s="21">
        <f t="shared" si="30"/>
        <v>20165399</v>
      </c>
    </row>
    <row r="116" spans="1:10" x14ac:dyDescent="0.3">
      <c r="A116">
        <f t="shared" si="22"/>
        <v>2012</v>
      </c>
      <c r="B116" s="48" t="s">
        <v>15</v>
      </c>
      <c r="C116" s="48" t="s">
        <v>16</v>
      </c>
      <c r="D116" s="6">
        <v>9243696</v>
      </c>
      <c r="E116" s="6">
        <v>1328898</v>
      </c>
      <c r="F116" s="6">
        <v>104444</v>
      </c>
      <c r="G116" s="19">
        <f t="shared" si="31"/>
        <v>10677038</v>
      </c>
      <c r="H116" s="6">
        <v>2201919</v>
      </c>
      <c r="I116" s="6">
        <v>0</v>
      </c>
      <c r="J116" s="21">
        <f t="shared" si="30"/>
        <v>12878957</v>
      </c>
    </row>
    <row r="117" spans="1:10" x14ac:dyDescent="0.3">
      <c r="A117">
        <f t="shared" si="22"/>
        <v>2012</v>
      </c>
      <c r="B117" s="48" t="s">
        <v>17</v>
      </c>
      <c r="C117" s="48" t="s">
        <v>18</v>
      </c>
      <c r="D117" s="6">
        <v>18780148</v>
      </c>
      <c r="E117" s="6">
        <v>2121090</v>
      </c>
      <c r="F117" s="6">
        <v>1893028</v>
      </c>
      <c r="G117" s="19">
        <f t="shared" si="31"/>
        <v>22794266</v>
      </c>
      <c r="H117" s="6">
        <v>5287249</v>
      </c>
      <c r="I117" s="6">
        <v>0</v>
      </c>
      <c r="J117" s="21">
        <f t="shared" si="30"/>
        <v>28081515</v>
      </c>
    </row>
    <row r="118" spans="1:10" x14ac:dyDescent="0.3">
      <c r="A118">
        <f t="shared" si="22"/>
        <v>2012</v>
      </c>
      <c r="B118" s="48" t="s">
        <v>19</v>
      </c>
      <c r="C118" s="48" t="s">
        <v>20</v>
      </c>
      <c r="D118" s="6">
        <v>31587892</v>
      </c>
      <c r="E118" s="6">
        <v>3445303</v>
      </c>
      <c r="F118" s="6">
        <v>736567</v>
      </c>
      <c r="G118" s="19">
        <f t="shared" si="31"/>
        <v>35769762</v>
      </c>
      <c r="H118" s="6">
        <v>7575790</v>
      </c>
      <c r="I118" s="6">
        <v>0</v>
      </c>
      <c r="J118" s="21">
        <f t="shared" si="30"/>
        <v>43345552</v>
      </c>
    </row>
    <row r="119" spans="1:10" x14ac:dyDescent="0.3">
      <c r="A119">
        <f t="shared" si="22"/>
        <v>2012</v>
      </c>
      <c r="B119" s="48" t="s">
        <v>21</v>
      </c>
      <c r="C119" s="48" t="s">
        <v>22</v>
      </c>
      <c r="D119" s="6">
        <v>732583</v>
      </c>
      <c r="E119" s="6">
        <v>0</v>
      </c>
      <c r="F119" s="6">
        <v>0</v>
      </c>
      <c r="G119" s="19">
        <f t="shared" si="31"/>
        <v>732583</v>
      </c>
      <c r="H119" s="6">
        <v>77472</v>
      </c>
      <c r="I119" s="6">
        <v>0</v>
      </c>
      <c r="J119" s="21">
        <f t="shared" si="30"/>
        <v>810055</v>
      </c>
    </row>
    <row r="120" spans="1:10" x14ac:dyDescent="0.3">
      <c r="A120">
        <f t="shared" si="22"/>
        <v>2012</v>
      </c>
      <c r="B120" s="48" t="s">
        <v>23</v>
      </c>
      <c r="C120" s="48" t="s">
        <v>24</v>
      </c>
      <c r="D120" s="6">
        <v>1607404</v>
      </c>
      <c r="E120" s="6">
        <v>45748</v>
      </c>
      <c r="F120" s="6">
        <v>33658</v>
      </c>
      <c r="G120" s="19">
        <f t="shared" si="31"/>
        <v>1686810</v>
      </c>
      <c r="H120" s="6">
        <v>0</v>
      </c>
      <c r="I120" s="6">
        <v>0</v>
      </c>
      <c r="J120" s="21">
        <f t="shared" si="30"/>
        <v>1686810</v>
      </c>
    </row>
    <row r="121" spans="1:10" x14ac:dyDescent="0.3">
      <c r="B121" s="20" t="s">
        <v>8</v>
      </c>
      <c r="C121" s="20" t="s">
        <v>8</v>
      </c>
      <c r="D121" s="49">
        <v>97920393</v>
      </c>
      <c r="E121" s="49">
        <v>24180682</v>
      </c>
      <c r="F121" s="49">
        <v>7561167</v>
      </c>
      <c r="G121" s="21">
        <f t="shared" ref="G121:J121" si="32">SUM(G113:G120)</f>
        <v>129662242</v>
      </c>
      <c r="H121" s="49">
        <v>35446103</v>
      </c>
      <c r="I121" s="49">
        <v>40832729</v>
      </c>
      <c r="J121" s="21">
        <f t="shared" si="32"/>
        <v>205941074</v>
      </c>
    </row>
    <row r="122" spans="1:10" x14ac:dyDescent="0.3">
      <c r="B122" s="44"/>
      <c r="C122" s="44"/>
      <c r="D122" s="14"/>
      <c r="E122" s="14"/>
      <c r="F122" s="14"/>
      <c r="G122" s="15"/>
      <c r="H122" s="14"/>
      <c r="I122" s="14"/>
    </row>
    <row r="123" spans="1:10" x14ac:dyDescent="0.3">
      <c r="B123" s="25">
        <v>2013</v>
      </c>
      <c r="C123" s="25">
        <v>2013</v>
      </c>
      <c r="D123" s="53" t="s">
        <v>0</v>
      </c>
      <c r="E123" s="53"/>
      <c r="F123" s="53"/>
      <c r="G123" s="53"/>
      <c r="H123" s="53"/>
      <c r="I123" s="53"/>
      <c r="J123" s="53"/>
    </row>
    <row r="124" spans="1:10" ht="43.2" x14ac:dyDescent="0.3">
      <c r="B124" s="17" t="s">
        <v>1</v>
      </c>
      <c r="C124" s="17" t="s">
        <v>1</v>
      </c>
      <c r="D124" s="4" t="s">
        <v>2</v>
      </c>
      <c r="E124" s="4" t="s">
        <v>3</v>
      </c>
      <c r="F124" s="4" t="s">
        <v>4</v>
      </c>
      <c r="G124" s="18" t="s">
        <v>5</v>
      </c>
      <c r="H124" s="4" t="s">
        <v>6</v>
      </c>
      <c r="I124" s="4" t="s">
        <v>7</v>
      </c>
      <c r="J124" s="18" t="s">
        <v>8</v>
      </c>
    </row>
    <row r="125" spans="1:10" x14ac:dyDescent="0.3">
      <c r="A125">
        <f t="shared" si="22"/>
        <v>2013</v>
      </c>
      <c r="B125" s="48" t="s">
        <v>9</v>
      </c>
      <c r="C125" s="48" t="s">
        <v>10</v>
      </c>
      <c r="D125" s="6">
        <v>11904391</v>
      </c>
      <c r="E125" s="6">
        <v>7416460</v>
      </c>
      <c r="F125" s="6">
        <v>2179237</v>
      </c>
      <c r="G125" s="19">
        <f>SUM(D125:F125)</f>
        <v>21500088</v>
      </c>
      <c r="H125" s="6">
        <v>3702109</v>
      </c>
      <c r="I125" s="6">
        <v>30667643</v>
      </c>
      <c r="J125" s="21">
        <f t="shared" ref="J125:J132" si="33">SUM(G125:I125)</f>
        <v>55869840</v>
      </c>
    </row>
    <row r="126" spans="1:10" x14ac:dyDescent="0.3">
      <c r="A126">
        <f t="shared" si="22"/>
        <v>2013</v>
      </c>
      <c r="B126" s="48" t="s">
        <v>11</v>
      </c>
      <c r="C126" s="48" t="s">
        <v>12</v>
      </c>
      <c r="D126" s="6">
        <v>8841645</v>
      </c>
      <c r="E126" s="6">
        <v>5643503</v>
      </c>
      <c r="F126" s="6">
        <v>1525654</v>
      </c>
      <c r="G126" s="19">
        <f t="shared" ref="G126:G132" si="34">SUM(D126:F126)</f>
        <v>16010802</v>
      </c>
      <c r="H126" s="6">
        <v>11292663</v>
      </c>
      <c r="I126" s="6">
        <v>21270</v>
      </c>
      <c r="J126" s="21">
        <f t="shared" si="33"/>
        <v>27324735</v>
      </c>
    </row>
    <row r="127" spans="1:10" x14ac:dyDescent="0.3">
      <c r="A127">
        <f t="shared" si="22"/>
        <v>2013</v>
      </c>
      <c r="B127" s="48" t="s">
        <v>13</v>
      </c>
      <c r="C127" s="48" t="s">
        <v>14</v>
      </c>
      <c r="D127" s="6">
        <v>9969779</v>
      </c>
      <c r="E127" s="6">
        <v>2324486</v>
      </c>
      <c r="F127" s="6">
        <v>1032277</v>
      </c>
      <c r="G127" s="19">
        <f t="shared" si="34"/>
        <v>13326542</v>
      </c>
      <c r="H127" s="6">
        <v>5137521</v>
      </c>
      <c r="I127" s="6">
        <v>0</v>
      </c>
      <c r="J127" s="21">
        <f t="shared" si="33"/>
        <v>18464063</v>
      </c>
    </row>
    <row r="128" spans="1:10" x14ac:dyDescent="0.3">
      <c r="A128">
        <f t="shared" si="22"/>
        <v>2013</v>
      </c>
      <c r="B128" s="48" t="s">
        <v>15</v>
      </c>
      <c r="C128" s="48" t="s">
        <v>16</v>
      </c>
      <c r="D128" s="6">
        <v>5631179</v>
      </c>
      <c r="E128" s="6">
        <v>998419</v>
      </c>
      <c r="F128" s="6">
        <v>107997</v>
      </c>
      <c r="G128" s="19">
        <f t="shared" si="34"/>
        <v>6737595</v>
      </c>
      <c r="H128" s="6">
        <v>2298023</v>
      </c>
      <c r="I128" s="6">
        <v>0</v>
      </c>
      <c r="J128" s="21">
        <f t="shared" si="33"/>
        <v>9035618</v>
      </c>
    </row>
    <row r="129" spans="1:10" x14ac:dyDescent="0.3">
      <c r="A129">
        <f t="shared" si="22"/>
        <v>2013</v>
      </c>
      <c r="B129" s="48" t="s">
        <v>17</v>
      </c>
      <c r="C129" s="48" t="s">
        <v>18</v>
      </c>
      <c r="D129" s="6">
        <v>15404947</v>
      </c>
      <c r="E129" s="6">
        <v>2155954</v>
      </c>
      <c r="F129" s="6">
        <v>1821633</v>
      </c>
      <c r="G129" s="19">
        <f t="shared" si="34"/>
        <v>19382534</v>
      </c>
      <c r="H129" s="6">
        <v>4952954</v>
      </c>
      <c r="I129" s="6">
        <v>0</v>
      </c>
      <c r="J129" s="21">
        <f t="shared" si="33"/>
        <v>24335488</v>
      </c>
    </row>
    <row r="130" spans="1:10" x14ac:dyDescent="0.3">
      <c r="A130">
        <f t="shared" si="22"/>
        <v>2013</v>
      </c>
      <c r="B130" s="48" t="s">
        <v>19</v>
      </c>
      <c r="C130" s="48" t="s">
        <v>20</v>
      </c>
      <c r="D130" s="6">
        <v>23237944</v>
      </c>
      <c r="E130" s="6">
        <v>3056968</v>
      </c>
      <c r="F130" s="6">
        <v>582914</v>
      </c>
      <c r="G130" s="19">
        <f t="shared" si="34"/>
        <v>26877826</v>
      </c>
      <c r="H130" s="6">
        <v>6287711</v>
      </c>
      <c r="I130" s="6">
        <v>0</v>
      </c>
      <c r="J130" s="21">
        <f t="shared" si="33"/>
        <v>33165537</v>
      </c>
    </row>
    <row r="131" spans="1:10" x14ac:dyDescent="0.3">
      <c r="A131">
        <f t="shared" si="22"/>
        <v>2013</v>
      </c>
      <c r="B131" s="48" t="s">
        <v>21</v>
      </c>
      <c r="C131" s="48" t="s">
        <v>22</v>
      </c>
      <c r="D131" s="6">
        <v>630544</v>
      </c>
      <c r="E131" s="6">
        <v>0</v>
      </c>
      <c r="F131" s="6">
        <v>0</v>
      </c>
      <c r="G131" s="19">
        <f t="shared" si="34"/>
        <v>630544</v>
      </c>
      <c r="H131" s="6">
        <v>57230</v>
      </c>
      <c r="I131" s="6">
        <v>0</v>
      </c>
      <c r="J131" s="21">
        <f t="shared" si="33"/>
        <v>687774</v>
      </c>
    </row>
    <row r="132" spans="1:10" x14ac:dyDescent="0.3">
      <c r="A132">
        <f t="shared" si="22"/>
        <v>2013</v>
      </c>
      <c r="B132" s="48" t="s">
        <v>23</v>
      </c>
      <c r="C132" s="48" t="s">
        <v>24</v>
      </c>
      <c r="D132" s="6">
        <v>858507</v>
      </c>
      <c r="E132" s="6">
        <v>36609</v>
      </c>
      <c r="F132" s="6">
        <v>26706</v>
      </c>
      <c r="G132" s="19">
        <f t="shared" si="34"/>
        <v>921822</v>
      </c>
      <c r="H132" s="6">
        <v>0</v>
      </c>
      <c r="I132" s="6">
        <v>0</v>
      </c>
      <c r="J132" s="21">
        <f t="shared" si="33"/>
        <v>921822</v>
      </c>
    </row>
    <row r="133" spans="1:10" x14ac:dyDescent="0.3">
      <c r="B133" s="20" t="s">
        <v>8</v>
      </c>
      <c r="C133" s="20" t="s">
        <v>8</v>
      </c>
      <c r="D133" s="49">
        <v>76478936</v>
      </c>
      <c r="E133" s="49">
        <v>21632399</v>
      </c>
      <c r="F133" s="49">
        <v>7276418</v>
      </c>
      <c r="G133" s="21">
        <f t="shared" ref="G133:J133" si="35">SUM(G125:G132)</f>
        <v>105387753</v>
      </c>
      <c r="H133" s="49">
        <v>33728211</v>
      </c>
      <c r="I133" s="49">
        <v>30688913</v>
      </c>
      <c r="J133" s="21">
        <f t="shared" si="35"/>
        <v>169804877</v>
      </c>
    </row>
    <row r="134" spans="1:10" x14ac:dyDescent="0.3">
      <c r="B134" s="44"/>
      <c r="C134" s="44"/>
      <c r="D134" s="14"/>
      <c r="E134" s="14"/>
      <c r="F134" s="14"/>
      <c r="G134" s="15"/>
      <c r="H134" s="14"/>
      <c r="I134" s="14"/>
    </row>
    <row r="135" spans="1:10" x14ac:dyDescent="0.3">
      <c r="B135" s="25">
        <v>2014</v>
      </c>
      <c r="C135" s="25">
        <v>2014</v>
      </c>
      <c r="D135" s="53" t="s">
        <v>0</v>
      </c>
      <c r="E135" s="53"/>
      <c r="F135" s="53"/>
      <c r="G135" s="53"/>
      <c r="H135" s="53"/>
      <c r="I135" s="53"/>
      <c r="J135" s="53"/>
    </row>
    <row r="136" spans="1:10" ht="43.2" x14ac:dyDescent="0.3">
      <c r="B136" s="17" t="s">
        <v>1</v>
      </c>
      <c r="C136" s="17" t="s">
        <v>1</v>
      </c>
      <c r="D136" s="4" t="s">
        <v>2</v>
      </c>
      <c r="E136" s="4" t="s">
        <v>3</v>
      </c>
      <c r="F136" s="4" t="s">
        <v>4</v>
      </c>
      <c r="G136" s="18" t="s">
        <v>5</v>
      </c>
      <c r="H136" s="4" t="s">
        <v>6</v>
      </c>
      <c r="I136" s="4" t="s">
        <v>7</v>
      </c>
      <c r="J136" s="18" t="s">
        <v>8</v>
      </c>
    </row>
    <row r="137" spans="1:10" x14ac:dyDescent="0.3">
      <c r="A137">
        <f t="shared" si="22"/>
        <v>2014</v>
      </c>
      <c r="B137" s="48" t="s">
        <v>9</v>
      </c>
      <c r="C137" s="48" t="s">
        <v>10</v>
      </c>
      <c r="D137" s="6">
        <v>10195838</v>
      </c>
      <c r="E137" s="6">
        <v>6265320</v>
      </c>
      <c r="F137" s="6">
        <v>1637079</v>
      </c>
      <c r="G137" s="19">
        <f>SUM(D137:F137)</f>
        <v>18098237</v>
      </c>
      <c r="H137" s="6">
        <v>2454258</v>
      </c>
      <c r="I137" s="6">
        <v>32954189</v>
      </c>
      <c r="J137" s="21">
        <f t="shared" ref="J137:J144" si="36">SUM(G137:I137)</f>
        <v>53506684</v>
      </c>
    </row>
    <row r="138" spans="1:10" x14ac:dyDescent="0.3">
      <c r="A138">
        <f t="shared" si="22"/>
        <v>2014</v>
      </c>
      <c r="B138" s="48" t="s">
        <v>11</v>
      </c>
      <c r="C138" s="48" t="s">
        <v>12</v>
      </c>
      <c r="D138" s="6">
        <v>6414745</v>
      </c>
      <c r="E138" s="6">
        <v>3456248</v>
      </c>
      <c r="F138" s="6">
        <v>1075778</v>
      </c>
      <c r="G138" s="19">
        <f t="shared" ref="G138:G144" si="37">SUM(D138:F138)</f>
        <v>10946771</v>
      </c>
      <c r="H138" s="6">
        <v>7459595</v>
      </c>
      <c r="I138" s="6">
        <v>20000</v>
      </c>
      <c r="J138" s="21">
        <f t="shared" si="36"/>
        <v>18426366</v>
      </c>
    </row>
    <row r="139" spans="1:10" x14ac:dyDescent="0.3">
      <c r="A139">
        <f t="shared" si="22"/>
        <v>2014</v>
      </c>
      <c r="B139" s="48" t="s">
        <v>13</v>
      </c>
      <c r="C139" s="48" t="s">
        <v>14</v>
      </c>
      <c r="D139" s="6">
        <v>8547152</v>
      </c>
      <c r="E139" s="6">
        <v>1697214</v>
      </c>
      <c r="F139" s="6">
        <v>660178</v>
      </c>
      <c r="G139" s="19">
        <f t="shared" si="37"/>
        <v>10904544</v>
      </c>
      <c r="H139" s="6">
        <v>3950121</v>
      </c>
      <c r="I139" s="6">
        <v>0</v>
      </c>
      <c r="J139" s="21">
        <f t="shared" si="36"/>
        <v>14854665</v>
      </c>
    </row>
    <row r="140" spans="1:10" x14ac:dyDescent="0.3">
      <c r="A140">
        <f t="shared" si="22"/>
        <v>2014</v>
      </c>
      <c r="B140" s="48" t="s">
        <v>15</v>
      </c>
      <c r="C140" s="48" t="s">
        <v>16</v>
      </c>
      <c r="D140" s="6">
        <v>8113241</v>
      </c>
      <c r="E140" s="6">
        <v>677358</v>
      </c>
      <c r="F140" s="6">
        <v>89861</v>
      </c>
      <c r="G140" s="19">
        <f t="shared" si="37"/>
        <v>8880460</v>
      </c>
      <c r="H140" s="6">
        <v>1292557</v>
      </c>
      <c r="I140" s="6">
        <v>0</v>
      </c>
      <c r="J140" s="21">
        <f t="shared" si="36"/>
        <v>10173017</v>
      </c>
    </row>
    <row r="141" spans="1:10" x14ac:dyDescent="0.3">
      <c r="A141">
        <f t="shared" si="22"/>
        <v>2014</v>
      </c>
      <c r="B141" s="48" t="s">
        <v>17</v>
      </c>
      <c r="C141" s="48" t="s">
        <v>18</v>
      </c>
      <c r="D141" s="6">
        <v>10479185</v>
      </c>
      <c r="E141" s="6">
        <v>1455830</v>
      </c>
      <c r="F141" s="6">
        <v>1243781</v>
      </c>
      <c r="G141" s="19">
        <f t="shared" si="37"/>
        <v>13178796</v>
      </c>
      <c r="H141" s="6">
        <v>2974402</v>
      </c>
      <c r="I141" s="6">
        <v>0</v>
      </c>
      <c r="J141" s="21">
        <f t="shared" si="36"/>
        <v>16153198</v>
      </c>
    </row>
    <row r="142" spans="1:10" x14ac:dyDescent="0.3">
      <c r="A142">
        <f t="shared" si="22"/>
        <v>2014</v>
      </c>
      <c r="B142" s="48" t="s">
        <v>19</v>
      </c>
      <c r="C142" s="48" t="s">
        <v>20</v>
      </c>
      <c r="D142" s="6">
        <v>20348874</v>
      </c>
      <c r="E142" s="6">
        <v>2867023</v>
      </c>
      <c r="F142" s="6">
        <v>578362</v>
      </c>
      <c r="G142" s="19">
        <f t="shared" si="37"/>
        <v>23794259</v>
      </c>
      <c r="H142" s="6">
        <v>5097519</v>
      </c>
      <c r="I142" s="6">
        <v>0</v>
      </c>
      <c r="J142" s="21">
        <f t="shared" si="36"/>
        <v>28891778</v>
      </c>
    </row>
    <row r="143" spans="1:10" x14ac:dyDescent="0.3">
      <c r="A143">
        <f t="shared" si="22"/>
        <v>2014</v>
      </c>
      <c r="B143" s="48" t="s">
        <v>21</v>
      </c>
      <c r="C143" s="48" t="s">
        <v>22</v>
      </c>
      <c r="D143" s="6">
        <v>282768</v>
      </c>
      <c r="E143" s="6">
        <v>0</v>
      </c>
      <c r="F143" s="6">
        <v>0</v>
      </c>
      <c r="G143" s="19">
        <f t="shared" si="37"/>
        <v>282768</v>
      </c>
      <c r="H143" s="6">
        <v>22073</v>
      </c>
      <c r="I143" s="6">
        <v>0</v>
      </c>
      <c r="J143" s="21">
        <f t="shared" si="36"/>
        <v>304841</v>
      </c>
    </row>
    <row r="144" spans="1:10" x14ac:dyDescent="0.3">
      <c r="A144">
        <f t="shared" si="22"/>
        <v>2014</v>
      </c>
      <c r="B144" s="48" t="s">
        <v>23</v>
      </c>
      <c r="C144" s="48" t="s">
        <v>24</v>
      </c>
      <c r="D144" s="6">
        <v>46646</v>
      </c>
      <c r="E144" s="6">
        <v>33586</v>
      </c>
      <c r="F144" s="6">
        <v>2025</v>
      </c>
      <c r="G144" s="19">
        <f t="shared" si="37"/>
        <v>82257</v>
      </c>
      <c r="H144" s="6">
        <v>0</v>
      </c>
      <c r="I144" s="6">
        <v>0</v>
      </c>
      <c r="J144" s="21">
        <f t="shared" si="36"/>
        <v>82257</v>
      </c>
    </row>
    <row r="145" spans="1:10" x14ac:dyDescent="0.3">
      <c r="B145" s="20" t="s">
        <v>8</v>
      </c>
      <c r="C145" s="20" t="s">
        <v>8</v>
      </c>
      <c r="D145" s="49">
        <v>64428449</v>
      </c>
      <c r="E145" s="49">
        <v>16452579</v>
      </c>
      <c r="F145" s="49">
        <v>5287064</v>
      </c>
      <c r="G145" s="21">
        <f t="shared" ref="G145:J145" si="38">SUM(G137:G144)</f>
        <v>86168092</v>
      </c>
      <c r="H145" s="49">
        <v>23250525</v>
      </c>
      <c r="I145" s="49">
        <v>32974189</v>
      </c>
      <c r="J145" s="21">
        <f t="shared" si="38"/>
        <v>142392806</v>
      </c>
    </row>
    <row r="146" spans="1:10" x14ac:dyDescent="0.3">
      <c r="B146" s="44"/>
      <c r="C146" s="44"/>
      <c r="D146" s="14"/>
      <c r="E146" s="14"/>
      <c r="F146" s="14"/>
      <c r="G146" s="15"/>
      <c r="H146" s="14"/>
      <c r="I146" s="14"/>
    </row>
    <row r="147" spans="1:10" x14ac:dyDescent="0.3">
      <c r="B147" s="25">
        <v>2015</v>
      </c>
      <c r="C147" s="25">
        <v>2015</v>
      </c>
      <c r="D147" s="53" t="s">
        <v>0</v>
      </c>
      <c r="E147" s="53"/>
      <c r="F147" s="53"/>
      <c r="G147" s="53"/>
      <c r="H147" s="53"/>
      <c r="I147" s="53"/>
      <c r="J147" s="53"/>
    </row>
    <row r="148" spans="1:10" ht="43.2" x14ac:dyDescent="0.3">
      <c r="B148" s="17" t="s">
        <v>1</v>
      </c>
      <c r="C148" s="17" t="s">
        <v>1</v>
      </c>
      <c r="D148" s="4" t="s">
        <v>2</v>
      </c>
      <c r="E148" s="4" t="s">
        <v>3</v>
      </c>
      <c r="F148" s="4" t="s">
        <v>4</v>
      </c>
      <c r="G148" s="18" t="s">
        <v>5</v>
      </c>
      <c r="H148" s="4" t="s">
        <v>6</v>
      </c>
      <c r="I148" s="4" t="s">
        <v>7</v>
      </c>
      <c r="J148" s="18" t="s">
        <v>8</v>
      </c>
    </row>
    <row r="149" spans="1:10" x14ac:dyDescent="0.3">
      <c r="A149">
        <f t="shared" ref="A149:A212" si="39">A137+1</f>
        <v>2015</v>
      </c>
      <c r="B149" s="48" t="s">
        <v>9</v>
      </c>
      <c r="C149" s="48" t="s">
        <v>10</v>
      </c>
      <c r="D149" s="6">
        <v>14002362</v>
      </c>
      <c r="E149" s="6">
        <v>8054266</v>
      </c>
      <c r="F149" s="6">
        <v>1881203</v>
      </c>
      <c r="G149" s="19">
        <f>SUM(D149:F149)</f>
        <v>23937831</v>
      </c>
      <c r="H149" s="6">
        <v>4086533</v>
      </c>
      <c r="I149" s="6">
        <v>45583524</v>
      </c>
      <c r="J149" s="21">
        <f t="shared" ref="J149:J156" si="40">SUM(G149:I149)</f>
        <v>73607888</v>
      </c>
    </row>
    <row r="150" spans="1:10" x14ac:dyDescent="0.3">
      <c r="A150">
        <f t="shared" si="39"/>
        <v>2015</v>
      </c>
      <c r="B150" s="48" t="s">
        <v>11</v>
      </c>
      <c r="C150" s="48" t="s">
        <v>12</v>
      </c>
      <c r="D150" s="6">
        <v>10131723</v>
      </c>
      <c r="E150" s="6">
        <v>4493326</v>
      </c>
      <c r="F150" s="6">
        <v>1326248</v>
      </c>
      <c r="G150" s="19">
        <f t="shared" ref="G150:G156" si="41">SUM(D150:F150)</f>
        <v>15951297</v>
      </c>
      <c r="H150" s="6">
        <v>11526409</v>
      </c>
      <c r="I150" s="6">
        <v>20000</v>
      </c>
      <c r="J150" s="21">
        <f t="shared" si="40"/>
        <v>27497706</v>
      </c>
    </row>
    <row r="151" spans="1:10" x14ac:dyDescent="0.3">
      <c r="A151">
        <f t="shared" si="39"/>
        <v>2015</v>
      </c>
      <c r="B151" s="48" t="s">
        <v>13</v>
      </c>
      <c r="C151" s="48" t="s">
        <v>14</v>
      </c>
      <c r="D151" s="6">
        <v>10595169</v>
      </c>
      <c r="E151" s="6">
        <v>2235069</v>
      </c>
      <c r="F151" s="6">
        <v>831168</v>
      </c>
      <c r="G151" s="19">
        <f t="shared" si="41"/>
        <v>13661406</v>
      </c>
      <c r="H151" s="6">
        <v>5407086</v>
      </c>
      <c r="I151" s="6">
        <v>0</v>
      </c>
      <c r="J151" s="21">
        <f t="shared" si="40"/>
        <v>19068492</v>
      </c>
    </row>
    <row r="152" spans="1:10" x14ac:dyDescent="0.3">
      <c r="A152">
        <f t="shared" si="39"/>
        <v>2015</v>
      </c>
      <c r="B152" s="48" t="s">
        <v>15</v>
      </c>
      <c r="C152" s="48" t="s">
        <v>16</v>
      </c>
      <c r="D152" s="6">
        <v>8805204</v>
      </c>
      <c r="E152" s="6">
        <v>1292119</v>
      </c>
      <c r="F152" s="6">
        <v>133942</v>
      </c>
      <c r="G152" s="19">
        <f t="shared" si="41"/>
        <v>10231265</v>
      </c>
      <c r="H152" s="6">
        <v>1613611</v>
      </c>
      <c r="I152" s="6">
        <v>0</v>
      </c>
      <c r="J152" s="21">
        <f t="shared" si="40"/>
        <v>11844876</v>
      </c>
    </row>
    <row r="153" spans="1:10" x14ac:dyDescent="0.3">
      <c r="A153">
        <f t="shared" si="39"/>
        <v>2015</v>
      </c>
      <c r="B153" s="48" t="s">
        <v>17</v>
      </c>
      <c r="C153" s="48" t="s">
        <v>18</v>
      </c>
      <c r="D153" s="6">
        <v>16419339</v>
      </c>
      <c r="E153" s="6">
        <v>2084238</v>
      </c>
      <c r="F153" s="6">
        <v>1634050</v>
      </c>
      <c r="G153" s="19">
        <f t="shared" si="41"/>
        <v>20137627</v>
      </c>
      <c r="H153" s="6">
        <v>4203332</v>
      </c>
      <c r="I153" s="6">
        <v>0</v>
      </c>
      <c r="J153" s="21">
        <f t="shared" si="40"/>
        <v>24340959</v>
      </c>
    </row>
    <row r="154" spans="1:10" x14ac:dyDescent="0.3">
      <c r="A154">
        <f t="shared" si="39"/>
        <v>2015</v>
      </c>
      <c r="B154" s="48" t="s">
        <v>19</v>
      </c>
      <c r="C154" s="48" t="s">
        <v>20</v>
      </c>
      <c r="D154" s="6">
        <v>28878794</v>
      </c>
      <c r="E154" s="6">
        <v>3328637</v>
      </c>
      <c r="F154" s="6">
        <v>690251</v>
      </c>
      <c r="G154" s="19">
        <f t="shared" si="41"/>
        <v>32897682</v>
      </c>
      <c r="H154" s="6">
        <v>8698954</v>
      </c>
      <c r="I154" s="6">
        <v>0</v>
      </c>
      <c r="J154" s="21">
        <f t="shared" si="40"/>
        <v>41596636</v>
      </c>
    </row>
    <row r="155" spans="1:10" x14ac:dyDescent="0.3">
      <c r="A155">
        <f t="shared" si="39"/>
        <v>2015</v>
      </c>
      <c r="B155" s="48" t="s">
        <v>21</v>
      </c>
      <c r="C155" s="48" t="s">
        <v>22</v>
      </c>
      <c r="D155" s="6">
        <v>758539</v>
      </c>
      <c r="E155" s="6">
        <v>0</v>
      </c>
      <c r="F155" s="6">
        <v>0</v>
      </c>
      <c r="G155" s="19">
        <f t="shared" si="41"/>
        <v>758539</v>
      </c>
      <c r="H155" s="6">
        <v>63338</v>
      </c>
      <c r="I155" s="6">
        <v>0</v>
      </c>
      <c r="J155" s="21">
        <f t="shared" si="40"/>
        <v>821877</v>
      </c>
    </row>
    <row r="156" spans="1:10" x14ac:dyDescent="0.3">
      <c r="A156">
        <f t="shared" si="39"/>
        <v>2015</v>
      </c>
      <c r="B156" s="48" t="s">
        <v>23</v>
      </c>
      <c r="C156" s="48" t="s">
        <v>24</v>
      </c>
      <c r="D156" s="6">
        <v>820234</v>
      </c>
      <c r="E156" s="6">
        <v>83153</v>
      </c>
      <c r="F156" s="6">
        <v>23162</v>
      </c>
      <c r="G156" s="19">
        <f t="shared" si="41"/>
        <v>926549</v>
      </c>
      <c r="H156" s="6">
        <v>0</v>
      </c>
      <c r="I156" s="6">
        <v>0</v>
      </c>
      <c r="J156" s="21">
        <f t="shared" si="40"/>
        <v>926549</v>
      </c>
    </row>
    <row r="157" spans="1:10" x14ac:dyDescent="0.3">
      <c r="B157" s="20" t="s">
        <v>8</v>
      </c>
      <c r="C157" s="20" t="s">
        <v>8</v>
      </c>
      <c r="D157" s="49">
        <v>90411364</v>
      </c>
      <c r="E157" s="49">
        <v>21570808</v>
      </c>
      <c r="F157" s="49">
        <v>6520024</v>
      </c>
      <c r="G157" s="21">
        <f t="shared" ref="G157:J157" si="42">SUM(G149:G156)</f>
        <v>118502196</v>
      </c>
      <c r="H157" s="49">
        <v>35599263</v>
      </c>
      <c r="I157" s="49">
        <v>45603524</v>
      </c>
      <c r="J157" s="21">
        <f t="shared" si="42"/>
        <v>199704983</v>
      </c>
    </row>
    <row r="158" spans="1:10" x14ac:dyDescent="0.3">
      <c r="B158" s="44"/>
      <c r="C158" s="44"/>
      <c r="D158" s="14"/>
      <c r="E158" s="14"/>
      <c r="F158" s="14"/>
      <c r="G158" s="15"/>
      <c r="H158" s="14"/>
      <c r="I158" s="14"/>
    </row>
    <row r="159" spans="1:10" x14ac:dyDescent="0.3">
      <c r="B159" s="25">
        <v>2016</v>
      </c>
      <c r="C159" s="25">
        <v>2016</v>
      </c>
      <c r="D159" s="53" t="s">
        <v>0</v>
      </c>
      <c r="E159" s="53"/>
      <c r="F159" s="53"/>
      <c r="G159" s="53"/>
      <c r="H159" s="53"/>
      <c r="I159" s="53"/>
      <c r="J159" s="53"/>
    </row>
    <row r="160" spans="1:10" ht="43.2" x14ac:dyDescent="0.3">
      <c r="B160" s="17" t="s">
        <v>1</v>
      </c>
      <c r="C160" s="17" t="s">
        <v>1</v>
      </c>
      <c r="D160" s="4" t="s">
        <v>2</v>
      </c>
      <c r="E160" s="4" t="s">
        <v>3</v>
      </c>
      <c r="F160" s="4" t="s">
        <v>4</v>
      </c>
      <c r="G160" s="18" t="s">
        <v>5</v>
      </c>
      <c r="H160" s="4" t="s">
        <v>6</v>
      </c>
      <c r="I160" s="4" t="s">
        <v>7</v>
      </c>
      <c r="J160" s="18" t="s">
        <v>8</v>
      </c>
    </row>
    <row r="161" spans="1:10" x14ac:dyDescent="0.3">
      <c r="A161">
        <f t="shared" si="39"/>
        <v>2016</v>
      </c>
      <c r="B161" s="48" t="s">
        <v>9</v>
      </c>
      <c r="C161" s="48" t="s">
        <v>10</v>
      </c>
      <c r="D161" s="6">
        <v>14361470</v>
      </c>
      <c r="E161" s="6">
        <v>8512416</v>
      </c>
      <c r="F161" s="6">
        <v>1913814</v>
      </c>
      <c r="G161" s="19">
        <f>SUM(D161:F161)</f>
        <v>24787700</v>
      </c>
      <c r="H161" s="6">
        <v>4305592</v>
      </c>
      <c r="I161" s="6">
        <v>45666139</v>
      </c>
      <c r="J161" s="21">
        <f t="shared" ref="J161:J168" si="43">SUM(G161:I161)</f>
        <v>74759431</v>
      </c>
    </row>
    <row r="162" spans="1:10" x14ac:dyDescent="0.3">
      <c r="A162">
        <f t="shared" si="39"/>
        <v>2016</v>
      </c>
      <c r="B162" s="48" t="s">
        <v>11</v>
      </c>
      <c r="C162" s="48" t="s">
        <v>12</v>
      </c>
      <c r="D162" s="6">
        <v>9947909</v>
      </c>
      <c r="E162" s="6">
        <v>4849026</v>
      </c>
      <c r="F162" s="6">
        <v>1342650</v>
      </c>
      <c r="G162" s="19">
        <f t="shared" ref="G162:G168" si="44">SUM(D162:F162)</f>
        <v>16139585</v>
      </c>
      <c r="H162" s="6">
        <v>12118667</v>
      </c>
      <c r="I162" s="6">
        <v>20000</v>
      </c>
      <c r="J162" s="21">
        <f t="shared" si="43"/>
        <v>28278252</v>
      </c>
    </row>
    <row r="163" spans="1:10" x14ac:dyDescent="0.3">
      <c r="A163">
        <f t="shared" si="39"/>
        <v>2016</v>
      </c>
      <c r="B163" s="48" t="s">
        <v>13</v>
      </c>
      <c r="C163" s="48" t="s">
        <v>14</v>
      </c>
      <c r="D163" s="6">
        <v>10796161</v>
      </c>
      <c r="E163" s="6">
        <v>2252782</v>
      </c>
      <c r="F163" s="6">
        <v>680697</v>
      </c>
      <c r="G163" s="19">
        <f t="shared" si="44"/>
        <v>13729640</v>
      </c>
      <c r="H163" s="6">
        <v>4983581</v>
      </c>
      <c r="I163" s="6">
        <v>0</v>
      </c>
      <c r="J163" s="21">
        <f t="shared" si="43"/>
        <v>18713221</v>
      </c>
    </row>
    <row r="164" spans="1:10" x14ac:dyDescent="0.3">
      <c r="A164">
        <f t="shared" si="39"/>
        <v>2016</v>
      </c>
      <c r="B164" s="48" t="s">
        <v>15</v>
      </c>
      <c r="C164" s="48" t="s">
        <v>16</v>
      </c>
      <c r="D164" s="6">
        <v>6174608</v>
      </c>
      <c r="E164" s="6">
        <v>1061295</v>
      </c>
      <c r="F164" s="6">
        <v>147348</v>
      </c>
      <c r="G164" s="19">
        <f t="shared" si="44"/>
        <v>7383251</v>
      </c>
      <c r="H164" s="6">
        <v>2884905</v>
      </c>
      <c r="I164" s="6">
        <v>0</v>
      </c>
      <c r="J164" s="21">
        <f t="shared" si="43"/>
        <v>10268156</v>
      </c>
    </row>
    <row r="165" spans="1:10" x14ac:dyDescent="0.3">
      <c r="A165">
        <f t="shared" si="39"/>
        <v>2016</v>
      </c>
      <c r="B165" s="48" t="s">
        <v>17</v>
      </c>
      <c r="C165" s="48" t="s">
        <v>18</v>
      </c>
      <c r="D165" s="6">
        <v>18613487</v>
      </c>
      <c r="E165" s="6">
        <v>2344215</v>
      </c>
      <c r="F165" s="6">
        <v>2071283</v>
      </c>
      <c r="G165" s="19">
        <f t="shared" si="44"/>
        <v>23028985</v>
      </c>
      <c r="H165" s="6">
        <v>5003746</v>
      </c>
      <c r="I165" s="6">
        <v>0</v>
      </c>
      <c r="J165" s="21">
        <f t="shared" si="43"/>
        <v>28032731</v>
      </c>
    </row>
    <row r="166" spans="1:10" x14ac:dyDescent="0.3">
      <c r="A166">
        <f t="shared" si="39"/>
        <v>2016</v>
      </c>
      <c r="B166" s="48" t="s">
        <v>19</v>
      </c>
      <c r="C166" s="48" t="s">
        <v>20</v>
      </c>
      <c r="D166" s="6">
        <v>31159568</v>
      </c>
      <c r="E166" s="6">
        <v>3813112</v>
      </c>
      <c r="F166" s="6">
        <v>645796</v>
      </c>
      <c r="G166" s="19">
        <f t="shared" si="44"/>
        <v>35618476</v>
      </c>
      <c r="H166" s="6">
        <v>9559324</v>
      </c>
      <c r="I166" s="6">
        <v>0</v>
      </c>
      <c r="J166" s="21">
        <f t="shared" si="43"/>
        <v>45177800</v>
      </c>
    </row>
    <row r="167" spans="1:10" x14ac:dyDescent="0.3">
      <c r="A167">
        <f t="shared" si="39"/>
        <v>2016</v>
      </c>
      <c r="B167" s="48" t="s">
        <v>21</v>
      </c>
      <c r="C167" s="48" t="s">
        <v>22</v>
      </c>
      <c r="D167" s="6">
        <v>642558</v>
      </c>
      <c r="E167" s="6">
        <v>0</v>
      </c>
      <c r="F167" s="6">
        <v>0</v>
      </c>
      <c r="G167" s="19">
        <f t="shared" si="44"/>
        <v>642558</v>
      </c>
      <c r="H167" s="6">
        <v>50508</v>
      </c>
      <c r="I167" s="6">
        <v>0</v>
      </c>
      <c r="J167" s="21">
        <f t="shared" si="43"/>
        <v>693066</v>
      </c>
    </row>
    <row r="168" spans="1:10" x14ac:dyDescent="0.3">
      <c r="A168">
        <f t="shared" si="39"/>
        <v>2016</v>
      </c>
      <c r="B168" s="48" t="s">
        <v>23</v>
      </c>
      <c r="C168" s="48" t="s">
        <v>24</v>
      </c>
      <c r="D168" s="6">
        <v>1003019</v>
      </c>
      <c r="E168" s="6">
        <v>38830</v>
      </c>
      <c r="F168" s="6">
        <v>25484</v>
      </c>
      <c r="G168" s="19">
        <f t="shared" si="44"/>
        <v>1067333</v>
      </c>
      <c r="H168" s="6">
        <v>0</v>
      </c>
      <c r="I168" s="6">
        <v>0</v>
      </c>
      <c r="J168" s="21">
        <f t="shared" si="43"/>
        <v>1067333</v>
      </c>
    </row>
    <row r="169" spans="1:10" x14ac:dyDescent="0.3">
      <c r="B169" s="20" t="s">
        <v>8</v>
      </c>
      <c r="C169" s="20" t="s">
        <v>8</v>
      </c>
      <c r="D169" s="49">
        <v>92698780</v>
      </c>
      <c r="E169" s="49">
        <v>22871676</v>
      </c>
      <c r="F169" s="49">
        <v>6827072</v>
      </c>
      <c r="G169" s="21">
        <f t="shared" ref="G169:J169" si="45">SUM(G161:G168)</f>
        <v>122397528</v>
      </c>
      <c r="H169" s="49">
        <v>38906323</v>
      </c>
      <c r="I169" s="49">
        <v>45686139</v>
      </c>
      <c r="J169" s="21">
        <f t="shared" si="45"/>
        <v>206989990</v>
      </c>
    </row>
    <row r="170" spans="1:10" x14ac:dyDescent="0.3">
      <c r="B170" s="44"/>
      <c r="C170" s="44"/>
      <c r="D170" s="14"/>
      <c r="E170" s="14"/>
      <c r="F170" s="14"/>
      <c r="G170" s="15"/>
      <c r="H170" s="14"/>
      <c r="I170" s="14"/>
    </row>
    <row r="171" spans="1:10" x14ac:dyDescent="0.3">
      <c r="B171" s="25">
        <v>2017</v>
      </c>
      <c r="C171" s="25">
        <v>2017</v>
      </c>
      <c r="D171" s="53" t="s">
        <v>0</v>
      </c>
      <c r="E171" s="53"/>
      <c r="F171" s="53"/>
      <c r="G171" s="53"/>
      <c r="H171" s="53"/>
      <c r="I171" s="53"/>
      <c r="J171" s="53"/>
    </row>
    <row r="172" spans="1:10" ht="43.2" x14ac:dyDescent="0.3">
      <c r="B172" s="17" t="s">
        <v>1</v>
      </c>
      <c r="C172" s="17" t="s">
        <v>1</v>
      </c>
      <c r="D172" s="4" t="s">
        <v>2</v>
      </c>
      <c r="E172" s="4" t="s">
        <v>3</v>
      </c>
      <c r="F172" s="4" t="s">
        <v>4</v>
      </c>
      <c r="G172" s="18" t="s">
        <v>5</v>
      </c>
      <c r="H172" s="4" t="s">
        <v>6</v>
      </c>
      <c r="I172" s="4" t="s">
        <v>7</v>
      </c>
      <c r="J172" s="18" t="s">
        <v>8</v>
      </c>
    </row>
    <row r="173" spans="1:10" x14ac:dyDescent="0.3">
      <c r="A173">
        <f t="shared" si="39"/>
        <v>2017</v>
      </c>
      <c r="B173" s="48" t="s">
        <v>9</v>
      </c>
      <c r="C173" s="48" t="s">
        <v>10</v>
      </c>
      <c r="D173" s="6">
        <v>10337511</v>
      </c>
      <c r="E173" s="6">
        <v>7354094</v>
      </c>
      <c r="F173" s="6">
        <v>1560330</v>
      </c>
      <c r="G173" s="19">
        <f>SUM(D173:F173)</f>
        <v>19251935</v>
      </c>
      <c r="H173" s="6">
        <v>3590881</v>
      </c>
      <c r="I173" s="6">
        <v>39292739</v>
      </c>
      <c r="J173" s="21">
        <f t="shared" ref="J173:J180" si="46">SUM(G173:I173)</f>
        <v>62135555</v>
      </c>
    </row>
    <row r="174" spans="1:10" x14ac:dyDescent="0.3">
      <c r="A174">
        <f t="shared" si="39"/>
        <v>2017</v>
      </c>
      <c r="B174" s="48" t="s">
        <v>11</v>
      </c>
      <c r="C174" s="48" t="s">
        <v>12</v>
      </c>
      <c r="D174" s="6">
        <v>8277913</v>
      </c>
      <c r="E174" s="6">
        <v>4194861</v>
      </c>
      <c r="F174" s="6">
        <v>918285</v>
      </c>
      <c r="G174" s="19">
        <f t="shared" ref="G174:G180" si="47">SUM(D174:F174)</f>
        <v>13391059</v>
      </c>
      <c r="H174" s="6">
        <v>9178044</v>
      </c>
      <c r="I174" s="6">
        <v>16000</v>
      </c>
      <c r="J174" s="21">
        <f t="shared" si="46"/>
        <v>22585103</v>
      </c>
    </row>
    <row r="175" spans="1:10" x14ac:dyDescent="0.3">
      <c r="A175">
        <f t="shared" si="39"/>
        <v>2017</v>
      </c>
      <c r="B175" s="48" t="s">
        <v>13</v>
      </c>
      <c r="C175" s="48" t="s">
        <v>14</v>
      </c>
      <c r="D175" s="6">
        <v>9746092</v>
      </c>
      <c r="E175" s="6">
        <v>2053375</v>
      </c>
      <c r="F175" s="6">
        <v>691419</v>
      </c>
      <c r="G175" s="19">
        <f t="shared" si="47"/>
        <v>12490886</v>
      </c>
      <c r="H175" s="6">
        <v>5063922</v>
      </c>
      <c r="I175" s="6">
        <v>0</v>
      </c>
      <c r="J175" s="21">
        <f t="shared" si="46"/>
        <v>17554808</v>
      </c>
    </row>
    <row r="176" spans="1:10" x14ac:dyDescent="0.3">
      <c r="A176">
        <f t="shared" si="39"/>
        <v>2017</v>
      </c>
      <c r="B176" s="48" t="s">
        <v>15</v>
      </c>
      <c r="C176" s="48" t="s">
        <v>16</v>
      </c>
      <c r="D176" s="6">
        <v>7273569</v>
      </c>
      <c r="E176" s="6">
        <v>944943</v>
      </c>
      <c r="F176" s="6">
        <v>89037</v>
      </c>
      <c r="G176" s="19">
        <f t="shared" si="47"/>
        <v>8307549</v>
      </c>
      <c r="H176" s="6">
        <v>2176886</v>
      </c>
      <c r="I176" s="6">
        <v>0</v>
      </c>
      <c r="J176" s="21">
        <f t="shared" si="46"/>
        <v>10484435</v>
      </c>
    </row>
    <row r="177" spans="1:10" x14ac:dyDescent="0.3">
      <c r="A177">
        <f t="shared" si="39"/>
        <v>2017</v>
      </c>
      <c r="B177" s="48" t="s">
        <v>17</v>
      </c>
      <c r="C177" s="48" t="s">
        <v>18</v>
      </c>
      <c r="D177" s="6">
        <v>13899537</v>
      </c>
      <c r="E177" s="6">
        <v>1864750</v>
      </c>
      <c r="F177" s="6">
        <v>1649826</v>
      </c>
      <c r="G177" s="19">
        <f t="shared" si="47"/>
        <v>17414113</v>
      </c>
      <c r="H177" s="6">
        <v>3915196</v>
      </c>
      <c r="I177" s="6">
        <v>0</v>
      </c>
      <c r="J177" s="21">
        <f t="shared" si="46"/>
        <v>21329309</v>
      </c>
    </row>
    <row r="178" spans="1:10" x14ac:dyDescent="0.3">
      <c r="A178">
        <f t="shared" si="39"/>
        <v>2017</v>
      </c>
      <c r="B178" s="48" t="s">
        <v>19</v>
      </c>
      <c r="C178" s="48" t="s">
        <v>20</v>
      </c>
      <c r="D178" s="6">
        <v>25316668</v>
      </c>
      <c r="E178" s="6">
        <v>2700540</v>
      </c>
      <c r="F178" s="6">
        <v>557822</v>
      </c>
      <c r="G178" s="19">
        <f t="shared" si="47"/>
        <v>28575030</v>
      </c>
      <c r="H178" s="6">
        <v>6532886</v>
      </c>
      <c r="I178" s="6">
        <v>0</v>
      </c>
      <c r="J178" s="21">
        <f t="shared" si="46"/>
        <v>35107916</v>
      </c>
    </row>
    <row r="179" spans="1:10" x14ac:dyDescent="0.3">
      <c r="A179">
        <f t="shared" si="39"/>
        <v>2017</v>
      </c>
      <c r="B179" s="48" t="s">
        <v>21</v>
      </c>
      <c r="C179" s="48" t="s">
        <v>22</v>
      </c>
      <c r="D179" s="6">
        <v>607287</v>
      </c>
      <c r="E179" s="6">
        <v>0</v>
      </c>
      <c r="F179" s="6">
        <v>0</v>
      </c>
      <c r="G179" s="19">
        <f t="shared" si="47"/>
        <v>607287</v>
      </c>
      <c r="H179" s="6">
        <v>336122</v>
      </c>
      <c r="I179" s="6">
        <v>0</v>
      </c>
      <c r="J179" s="21">
        <f t="shared" si="46"/>
        <v>943409</v>
      </c>
    </row>
    <row r="180" spans="1:10" x14ac:dyDescent="0.3">
      <c r="A180">
        <f t="shared" si="39"/>
        <v>2017</v>
      </c>
      <c r="B180" s="48" t="s">
        <v>23</v>
      </c>
      <c r="C180" s="48" t="s">
        <v>24</v>
      </c>
      <c r="D180" s="6">
        <v>1000670</v>
      </c>
      <c r="E180" s="6">
        <v>3314</v>
      </c>
      <c r="F180" s="6">
        <v>24624</v>
      </c>
      <c r="G180" s="19">
        <f t="shared" si="47"/>
        <v>1028608</v>
      </c>
      <c r="H180" s="6">
        <v>0</v>
      </c>
      <c r="I180" s="6">
        <v>0</v>
      </c>
      <c r="J180" s="21">
        <f t="shared" si="46"/>
        <v>1028608</v>
      </c>
    </row>
    <row r="181" spans="1:10" x14ac:dyDescent="0.3">
      <c r="B181" s="20" t="s">
        <v>8</v>
      </c>
      <c r="C181" s="20" t="s">
        <v>8</v>
      </c>
      <c r="D181" s="49">
        <v>76459247</v>
      </c>
      <c r="E181" s="49">
        <v>19115877</v>
      </c>
      <c r="F181" s="49">
        <v>5491343</v>
      </c>
      <c r="G181" s="21">
        <f t="shared" ref="G181:J181" si="48">SUM(G173:G180)</f>
        <v>101066467</v>
      </c>
      <c r="H181" s="49">
        <v>30793937</v>
      </c>
      <c r="I181" s="49">
        <v>39308739</v>
      </c>
      <c r="J181" s="21">
        <f t="shared" si="48"/>
        <v>171169143</v>
      </c>
    </row>
    <row r="182" spans="1:10" x14ac:dyDescent="0.3">
      <c r="B182" s="44"/>
      <c r="C182" s="44"/>
      <c r="D182" s="14"/>
      <c r="E182" s="14"/>
      <c r="F182" s="14"/>
      <c r="G182" s="15"/>
      <c r="H182" s="14"/>
      <c r="I182" s="14"/>
    </row>
    <row r="183" spans="1:10" x14ac:dyDescent="0.3">
      <c r="B183" s="25">
        <v>2018</v>
      </c>
      <c r="C183" s="25">
        <v>2018</v>
      </c>
      <c r="D183" s="53" t="s">
        <v>0</v>
      </c>
      <c r="E183" s="53"/>
      <c r="F183" s="53"/>
      <c r="G183" s="53"/>
      <c r="H183" s="53"/>
      <c r="I183" s="53"/>
      <c r="J183" s="53"/>
    </row>
    <row r="184" spans="1:10" ht="43.2" x14ac:dyDescent="0.3">
      <c r="B184" s="17" t="s">
        <v>1</v>
      </c>
      <c r="C184" s="17" t="s">
        <v>1</v>
      </c>
      <c r="D184" s="4" t="s">
        <v>2</v>
      </c>
      <c r="E184" s="4" t="s">
        <v>3</v>
      </c>
      <c r="F184" s="4" t="s">
        <v>4</v>
      </c>
      <c r="G184" s="18" t="s">
        <v>5</v>
      </c>
      <c r="H184" s="4" t="s">
        <v>6</v>
      </c>
      <c r="I184" s="4" t="s">
        <v>7</v>
      </c>
      <c r="J184" s="18" t="s">
        <v>8</v>
      </c>
    </row>
    <row r="185" spans="1:10" x14ac:dyDescent="0.3">
      <c r="A185">
        <f t="shared" si="39"/>
        <v>2018</v>
      </c>
      <c r="B185" s="48" t="s">
        <v>9</v>
      </c>
      <c r="C185" s="48" t="s">
        <v>10</v>
      </c>
      <c r="D185" s="6">
        <v>9248487</v>
      </c>
      <c r="E185" s="6">
        <v>6051897</v>
      </c>
      <c r="F185" s="6">
        <v>1301880</v>
      </c>
      <c r="G185" s="19">
        <f>SUM(D185:F185)</f>
        <v>16602264</v>
      </c>
      <c r="H185" s="6">
        <v>3094608</v>
      </c>
      <c r="I185" s="6">
        <v>40749395</v>
      </c>
      <c r="J185" s="21">
        <f t="shared" ref="J185:J192" si="49">SUM(G185:I185)</f>
        <v>60446267</v>
      </c>
    </row>
    <row r="186" spans="1:10" x14ac:dyDescent="0.3">
      <c r="A186">
        <f t="shared" si="39"/>
        <v>2018</v>
      </c>
      <c r="B186" s="48" t="s">
        <v>11</v>
      </c>
      <c r="C186" s="48" t="s">
        <v>12</v>
      </c>
      <c r="D186" s="6">
        <v>7620770</v>
      </c>
      <c r="E186" s="6">
        <v>3658894</v>
      </c>
      <c r="F186" s="6">
        <v>804469</v>
      </c>
      <c r="G186" s="19">
        <f t="shared" ref="G186:G192" si="50">SUM(D186:F186)</f>
        <v>12084133</v>
      </c>
      <c r="H186" s="6">
        <v>9513946</v>
      </c>
      <c r="I186" s="6">
        <v>8000</v>
      </c>
      <c r="J186" s="21">
        <f t="shared" si="49"/>
        <v>21606079</v>
      </c>
    </row>
    <row r="187" spans="1:10" x14ac:dyDescent="0.3">
      <c r="A187">
        <f t="shared" si="39"/>
        <v>2018</v>
      </c>
      <c r="B187" s="48" t="s">
        <v>13</v>
      </c>
      <c r="C187" s="48" t="s">
        <v>14</v>
      </c>
      <c r="D187" s="6">
        <v>10073327</v>
      </c>
      <c r="E187" s="6">
        <v>2076885</v>
      </c>
      <c r="F187" s="6">
        <v>713319</v>
      </c>
      <c r="G187" s="19">
        <f t="shared" si="50"/>
        <v>12863531</v>
      </c>
      <c r="H187" s="6">
        <v>5027895</v>
      </c>
      <c r="I187" s="6">
        <v>0</v>
      </c>
      <c r="J187" s="21">
        <f t="shared" si="49"/>
        <v>17891426</v>
      </c>
    </row>
    <row r="188" spans="1:10" x14ac:dyDescent="0.3">
      <c r="A188">
        <f t="shared" si="39"/>
        <v>2018</v>
      </c>
      <c r="B188" s="48" t="s">
        <v>15</v>
      </c>
      <c r="C188" s="48" t="s">
        <v>16</v>
      </c>
      <c r="D188" s="6">
        <v>7905591</v>
      </c>
      <c r="E188" s="6">
        <v>1050255</v>
      </c>
      <c r="F188" s="6">
        <v>164044</v>
      </c>
      <c r="G188" s="19">
        <f t="shared" si="50"/>
        <v>9119890</v>
      </c>
      <c r="H188" s="6">
        <v>2543973</v>
      </c>
      <c r="I188" s="6">
        <v>0</v>
      </c>
      <c r="J188" s="21">
        <f t="shared" si="49"/>
        <v>11663863</v>
      </c>
    </row>
    <row r="189" spans="1:10" x14ac:dyDescent="0.3">
      <c r="A189">
        <f t="shared" si="39"/>
        <v>2018</v>
      </c>
      <c r="B189" s="48" t="s">
        <v>17</v>
      </c>
      <c r="C189" s="48" t="s">
        <v>18</v>
      </c>
      <c r="D189" s="6">
        <v>11652441</v>
      </c>
      <c r="E189" s="6">
        <v>1626436</v>
      </c>
      <c r="F189" s="6">
        <v>1277335</v>
      </c>
      <c r="G189" s="19">
        <f t="shared" si="50"/>
        <v>14556212</v>
      </c>
      <c r="H189" s="6">
        <v>3690883</v>
      </c>
      <c r="I189" s="6">
        <v>0</v>
      </c>
      <c r="J189" s="21">
        <f t="shared" si="49"/>
        <v>18247095</v>
      </c>
    </row>
    <row r="190" spans="1:10" x14ac:dyDescent="0.3">
      <c r="A190">
        <f t="shared" si="39"/>
        <v>2018</v>
      </c>
      <c r="B190" s="48" t="s">
        <v>19</v>
      </c>
      <c r="C190" s="48" t="s">
        <v>20</v>
      </c>
      <c r="D190" s="6">
        <v>20488342</v>
      </c>
      <c r="E190" s="6">
        <v>2703189</v>
      </c>
      <c r="F190" s="6">
        <v>565460</v>
      </c>
      <c r="G190" s="19">
        <f t="shared" si="50"/>
        <v>23756991</v>
      </c>
      <c r="H190" s="6">
        <v>5608659</v>
      </c>
      <c r="I190" s="6">
        <v>0</v>
      </c>
      <c r="J190" s="21">
        <f t="shared" si="49"/>
        <v>29365650</v>
      </c>
    </row>
    <row r="191" spans="1:10" x14ac:dyDescent="0.3">
      <c r="A191">
        <f t="shared" si="39"/>
        <v>2018</v>
      </c>
      <c r="B191" s="48" t="s">
        <v>21</v>
      </c>
      <c r="C191" s="48" t="s">
        <v>22</v>
      </c>
      <c r="D191" s="6">
        <v>341140</v>
      </c>
      <c r="E191" s="6">
        <v>0</v>
      </c>
      <c r="F191" s="6">
        <v>0</v>
      </c>
      <c r="G191" s="19">
        <f t="shared" si="50"/>
        <v>341140</v>
      </c>
      <c r="H191" s="6">
        <v>123432</v>
      </c>
      <c r="I191" s="6">
        <v>0</v>
      </c>
      <c r="J191" s="21">
        <f t="shared" si="49"/>
        <v>464572</v>
      </c>
    </row>
    <row r="192" spans="1:10" x14ac:dyDescent="0.3">
      <c r="A192">
        <f t="shared" si="39"/>
        <v>2018</v>
      </c>
      <c r="B192" s="48" t="s">
        <v>23</v>
      </c>
      <c r="C192" s="48" t="s">
        <v>24</v>
      </c>
      <c r="D192" s="6">
        <v>860137</v>
      </c>
      <c r="E192" s="6">
        <v>46140</v>
      </c>
      <c r="F192" s="6">
        <v>17246</v>
      </c>
      <c r="G192" s="19">
        <f t="shared" si="50"/>
        <v>923523</v>
      </c>
      <c r="H192" s="6">
        <v>0</v>
      </c>
      <c r="I192" s="6">
        <v>0</v>
      </c>
      <c r="J192" s="21">
        <f t="shared" si="49"/>
        <v>923523</v>
      </c>
    </row>
    <row r="193" spans="1:10" x14ac:dyDescent="0.3">
      <c r="B193" s="20" t="s">
        <v>8</v>
      </c>
      <c r="C193" s="20" t="s">
        <v>8</v>
      </c>
      <c r="D193" s="49">
        <v>68190235</v>
      </c>
      <c r="E193" s="49">
        <v>17213696</v>
      </c>
      <c r="F193" s="49">
        <v>4843753</v>
      </c>
      <c r="G193" s="21">
        <f t="shared" ref="G193:J193" si="51">SUM(G185:G192)</f>
        <v>90247684</v>
      </c>
      <c r="H193" s="49">
        <v>29603396</v>
      </c>
      <c r="I193" s="49">
        <v>40757395</v>
      </c>
      <c r="J193" s="21">
        <f t="shared" si="51"/>
        <v>160608475</v>
      </c>
    </row>
    <row r="194" spans="1:10" x14ac:dyDescent="0.3">
      <c r="B194" s="44"/>
      <c r="C194" s="44"/>
      <c r="D194" s="14"/>
      <c r="E194" s="14"/>
      <c r="F194" s="14"/>
      <c r="G194" s="15"/>
      <c r="H194" s="14"/>
      <c r="I194" s="14"/>
    </row>
    <row r="195" spans="1:10" x14ac:dyDescent="0.3">
      <c r="B195" s="25">
        <v>2019</v>
      </c>
      <c r="C195" s="25">
        <v>2019</v>
      </c>
      <c r="D195" s="53" t="s">
        <v>0</v>
      </c>
      <c r="E195" s="53"/>
      <c r="F195" s="53"/>
      <c r="G195" s="53"/>
      <c r="H195" s="53"/>
      <c r="I195" s="53"/>
      <c r="J195" s="53"/>
    </row>
    <row r="196" spans="1:10" ht="43.2" x14ac:dyDescent="0.3">
      <c r="B196" s="17" t="s">
        <v>1</v>
      </c>
      <c r="C196" s="17" t="s">
        <v>1</v>
      </c>
      <c r="D196" s="4" t="s">
        <v>2</v>
      </c>
      <c r="E196" s="4" t="s">
        <v>3</v>
      </c>
      <c r="F196" s="4" t="s">
        <v>4</v>
      </c>
      <c r="G196" s="18" t="s">
        <v>5</v>
      </c>
      <c r="H196" s="4" t="s">
        <v>6</v>
      </c>
      <c r="I196" s="4" t="s">
        <v>7</v>
      </c>
      <c r="J196" s="18" t="s">
        <v>8</v>
      </c>
    </row>
    <row r="197" spans="1:10" x14ac:dyDescent="0.3">
      <c r="A197">
        <f t="shared" si="39"/>
        <v>2019</v>
      </c>
      <c r="B197" s="48" t="s">
        <v>9</v>
      </c>
      <c r="C197" s="48" t="s">
        <v>10</v>
      </c>
      <c r="D197" s="6">
        <v>9898737</v>
      </c>
      <c r="E197" s="6">
        <v>6340793</v>
      </c>
      <c r="F197" s="6">
        <v>1336851</v>
      </c>
      <c r="G197" s="19">
        <f>SUM(D197:F197)</f>
        <v>17576381</v>
      </c>
      <c r="H197" s="6">
        <v>2923524</v>
      </c>
      <c r="I197" s="6">
        <v>42533575</v>
      </c>
      <c r="J197" s="21">
        <f t="shared" ref="J197:J204" si="52">SUM(G197:I197)</f>
        <v>63033480</v>
      </c>
    </row>
    <row r="198" spans="1:10" x14ac:dyDescent="0.3">
      <c r="A198">
        <f t="shared" si="39"/>
        <v>2019</v>
      </c>
      <c r="B198" s="48" t="s">
        <v>11</v>
      </c>
      <c r="C198" s="48" t="s">
        <v>12</v>
      </c>
      <c r="D198" s="6">
        <v>8696228</v>
      </c>
      <c r="E198" s="6">
        <v>4147486</v>
      </c>
      <c r="F198" s="6">
        <v>678012</v>
      </c>
      <c r="G198" s="19">
        <f t="shared" ref="G198:G204" si="53">SUM(D198:F198)</f>
        <v>13521726</v>
      </c>
      <c r="H198" s="6">
        <v>9748451</v>
      </c>
      <c r="I198" s="6">
        <v>8480</v>
      </c>
      <c r="J198" s="21">
        <f t="shared" si="52"/>
        <v>23278657</v>
      </c>
    </row>
    <row r="199" spans="1:10" x14ac:dyDescent="0.3">
      <c r="A199">
        <f t="shared" si="39"/>
        <v>2019</v>
      </c>
      <c r="B199" s="48" t="s">
        <v>13</v>
      </c>
      <c r="C199" s="48" t="s">
        <v>14</v>
      </c>
      <c r="D199" s="6">
        <v>11570883</v>
      </c>
      <c r="E199" s="6">
        <v>2377040</v>
      </c>
      <c r="F199" s="6">
        <v>804707</v>
      </c>
      <c r="G199" s="19">
        <f t="shared" si="53"/>
        <v>14752630</v>
      </c>
      <c r="H199" s="6">
        <v>5416244</v>
      </c>
      <c r="I199" s="6">
        <v>0</v>
      </c>
      <c r="J199" s="21">
        <f t="shared" si="52"/>
        <v>20168874</v>
      </c>
    </row>
    <row r="200" spans="1:10" x14ac:dyDescent="0.3">
      <c r="A200">
        <f t="shared" si="39"/>
        <v>2019</v>
      </c>
      <c r="B200" s="48" t="s">
        <v>15</v>
      </c>
      <c r="C200" s="48" t="s">
        <v>16</v>
      </c>
      <c r="D200" s="6">
        <v>7868811</v>
      </c>
      <c r="E200" s="6">
        <v>958947</v>
      </c>
      <c r="F200" s="6">
        <v>168022</v>
      </c>
      <c r="G200" s="19">
        <f t="shared" si="53"/>
        <v>8995780</v>
      </c>
      <c r="H200" s="6">
        <v>2266635</v>
      </c>
      <c r="I200" s="6">
        <v>0</v>
      </c>
      <c r="J200" s="21">
        <f t="shared" si="52"/>
        <v>11262415</v>
      </c>
    </row>
    <row r="201" spans="1:10" x14ac:dyDescent="0.3">
      <c r="A201">
        <f t="shared" si="39"/>
        <v>2019</v>
      </c>
      <c r="B201" s="48" t="s">
        <v>17</v>
      </c>
      <c r="C201" s="48" t="s">
        <v>18</v>
      </c>
      <c r="D201" s="6">
        <v>13637530</v>
      </c>
      <c r="E201" s="6">
        <v>1686738</v>
      </c>
      <c r="F201" s="6">
        <v>1316773</v>
      </c>
      <c r="G201" s="19">
        <f t="shared" si="53"/>
        <v>16641041</v>
      </c>
      <c r="H201" s="6">
        <v>4416056</v>
      </c>
      <c r="I201" s="6">
        <v>0</v>
      </c>
      <c r="J201" s="21">
        <f t="shared" si="52"/>
        <v>21057097</v>
      </c>
    </row>
    <row r="202" spans="1:10" x14ac:dyDescent="0.3">
      <c r="A202">
        <f t="shared" si="39"/>
        <v>2019</v>
      </c>
      <c r="B202" s="48" t="s">
        <v>19</v>
      </c>
      <c r="C202" s="48" t="s">
        <v>20</v>
      </c>
      <c r="D202" s="6">
        <v>27673789</v>
      </c>
      <c r="E202" s="6">
        <v>3037006</v>
      </c>
      <c r="F202" s="6">
        <v>613939</v>
      </c>
      <c r="G202" s="19">
        <f t="shared" si="53"/>
        <v>31324734</v>
      </c>
      <c r="H202" s="6">
        <v>9222862</v>
      </c>
      <c r="I202" s="6">
        <v>0</v>
      </c>
      <c r="J202" s="21">
        <f t="shared" si="52"/>
        <v>40547596</v>
      </c>
    </row>
    <row r="203" spans="1:10" x14ac:dyDescent="0.3">
      <c r="A203">
        <f t="shared" si="39"/>
        <v>2019</v>
      </c>
      <c r="B203" s="48" t="s">
        <v>21</v>
      </c>
      <c r="C203" s="48" t="s">
        <v>22</v>
      </c>
      <c r="D203" s="6">
        <v>551673</v>
      </c>
      <c r="E203" s="6">
        <v>0</v>
      </c>
      <c r="F203" s="6">
        <v>0</v>
      </c>
      <c r="G203" s="19">
        <f t="shared" si="53"/>
        <v>551673</v>
      </c>
      <c r="H203" s="6">
        <v>176223</v>
      </c>
      <c r="I203" s="6">
        <v>0</v>
      </c>
      <c r="J203" s="21">
        <f t="shared" si="52"/>
        <v>727896</v>
      </c>
    </row>
    <row r="204" spans="1:10" x14ac:dyDescent="0.3">
      <c r="A204">
        <f t="shared" si="39"/>
        <v>2019</v>
      </c>
      <c r="B204" s="48" t="s">
        <v>23</v>
      </c>
      <c r="C204" s="48" t="s">
        <v>24</v>
      </c>
      <c r="D204" s="6">
        <v>775001</v>
      </c>
      <c r="E204" s="6">
        <v>47200</v>
      </c>
      <c r="F204" s="6">
        <v>19091</v>
      </c>
      <c r="G204" s="19">
        <f t="shared" si="53"/>
        <v>841292</v>
      </c>
      <c r="H204" s="6">
        <v>0</v>
      </c>
      <c r="I204" s="6">
        <v>0</v>
      </c>
      <c r="J204" s="21">
        <f t="shared" si="52"/>
        <v>841292</v>
      </c>
    </row>
    <row r="205" spans="1:10" x14ac:dyDescent="0.3">
      <c r="B205" s="20" t="s">
        <v>8</v>
      </c>
      <c r="C205" s="20" t="s">
        <v>8</v>
      </c>
      <c r="D205" s="49">
        <v>80672652</v>
      </c>
      <c r="E205" s="49">
        <v>18595210</v>
      </c>
      <c r="F205" s="49">
        <v>4937395</v>
      </c>
      <c r="G205" s="21">
        <f t="shared" ref="G205:J205" si="54">SUM(G197:G204)</f>
        <v>104205257</v>
      </c>
      <c r="H205" s="49">
        <v>34169995</v>
      </c>
      <c r="I205" s="49">
        <v>42542055</v>
      </c>
      <c r="J205" s="21">
        <f t="shared" si="54"/>
        <v>180917307</v>
      </c>
    </row>
    <row r="206" spans="1:10" x14ac:dyDescent="0.3">
      <c r="B206" s="44"/>
      <c r="C206" s="44"/>
      <c r="D206" s="14"/>
      <c r="E206" s="14"/>
      <c r="F206" s="14"/>
      <c r="G206" s="15"/>
      <c r="H206" s="14"/>
      <c r="I206" s="14"/>
    </row>
    <row r="207" spans="1:10" x14ac:dyDescent="0.3">
      <c r="B207" s="25">
        <v>2020</v>
      </c>
      <c r="C207" s="25">
        <v>2020</v>
      </c>
      <c r="D207" s="53" t="s">
        <v>0</v>
      </c>
      <c r="E207" s="53"/>
      <c r="F207" s="53"/>
      <c r="G207" s="53"/>
      <c r="H207" s="53"/>
      <c r="I207" s="53"/>
      <c r="J207" s="53"/>
    </row>
    <row r="208" spans="1:10" ht="43.2" x14ac:dyDescent="0.3">
      <c r="B208" s="17" t="s">
        <v>1</v>
      </c>
      <c r="C208" s="17" t="s">
        <v>1</v>
      </c>
      <c r="D208" s="4" t="s">
        <v>2</v>
      </c>
      <c r="E208" s="4" t="s">
        <v>3</v>
      </c>
      <c r="F208" s="4" t="s">
        <v>4</v>
      </c>
      <c r="G208" s="18" t="s">
        <v>5</v>
      </c>
      <c r="H208" s="4" t="s">
        <v>6</v>
      </c>
      <c r="I208" s="4" t="s">
        <v>7</v>
      </c>
      <c r="J208" s="18" t="s">
        <v>8</v>
      </c>
    </row>
    <row r="209" spans="1:12" x14ac:dyDescent="0.3">
      <c r="A209">
        <f t="shared" si="39"/>
        <v>2020</v>
      </c>
      <c r="B209" s="48" t="s">
        <v>9</v>
      </c>
      <c r="C209" s="48" t="s">
        <v>10</v>
      </c>
      <c r="D209" s="6">
        <v>12296883</v>
      </c>
      <c r="E209" s="6">
        <v>6898653</v>
      </c>
      <c r="F209" s="6">
        <v>1397064</v>
      </c>
      <c r="G209" s="19">
        <f>SUM(D209:F209)</f>
        <v>20592600</v>
      </c>
      <c r="H209" s="6">
        <v>4199862</v>
      </c>
      <c r="I209" s="6">
        <v>40626362</v>
      </c>
      <c r="J209" s="21">
        <f t="shared" ref="J209:J216" si="55">SUM(G209:I209)</f>
        <v>65418824</v>
      </c>
    </row>
    <row r="210" spans="1:12" x14ac:dyDescent="0.3">
      <c r="A210">
        <f t="shared" si="39"/>
        <v>2020</v>
      </c>
      <c r="B210" s="48" t="s">
        <v>11</v>
      </c>
      <c r="C210" s="48" t="s">
        <v>12</v>
      </c>
      <c r="D210" s="6">
        <v>9426908</v>
      </c>
      <c r="E210" s="6">
        <v>4415497</v>
      </c>
      <c r="F210" s="6">
        <v>976179</v>
      </c>
      <c r="G210" s="19">
        <f t="shared" ref="G210:G216" si="56">SUM(D210:F210)</f>
        <v>14818584</v>
      </c>
      <c r="H210" s="6">
        <v>11798052</v>
      </c>
      <c r="I210" s="6">
        <v>12000</v>
      </c>
      <c r="J210" s="21">
        <f t="shared" si="55"/>
        <v>26628636</v>
      </c>
    </row>
    <row r="211" spans="1:12" x14ac:dyDescent="0.3">
      <c r="A211">
        <f t="shared" si="39"/>
        <v>2020</v>
      </c>
      <c r="B211" s="48" t="s">
        <v>13</v>
      </c>
      <c r="C211" s="48" t="s">
        <v>14</v>
      </c>
      <c r="D211" s="6">
        <v>11348242</v>
      </c>
      <c r="E211" s="6">
        <v>2449934</v>
      </c>
      <c r="F211" s="6">
        <v>987399</v>
      </c>
      <c r="G211" s="19">
        <f t="shared" si="56"/>
        <v>14785575</v>
      </c>
      <c r="H211" s="6">
        <v>6390345</v>
      </c>
      <c r="I211" s="6">
        <v>0</v>
      </c>
      <c r="J211" s="21">
        <f t="shared" si="55"/>
        <v>21175920</v>
      </c>
    </row>
    <row r="212" spans="1:12" x14ac:dyDescent="0.3">
      <c r="A212">
        <f t="shared" si="39"/>
        <v>2020</v>
      </c>
      <c r="B212" s="48" t="s">
        <v>15</v>
      </c>
      <c r="C212" s="48" t="s">
        <v>16</v>
      </c>
      <c r="D212" s="6">
        <v>9038414</v>
      </c>
      <c r="E212" s="6">
        <v>1182299</v>
      </c>
      <c r="F212" s="6">
        <v>97488</v>
      </c>
      <c r="G212" s="19">
        <f t="shared" si="56"/>
        <v>10318201</v>
      </c>
      <c r="H212" s="6">
        <v>2304602</v>
      </c>
      <c r="I212" s="6">
        <v>0</v>
      </c>
      <c r="J212" s="21">
        <f t="shared" si="55"/>
        <v>12622803</v>
      </c>
    </row>
    <row r="213" spans="1:12" x14ac:dyDescent="0.3">
      <c r="A213">
        <f t="shared" ref="A213:A216" si="57">A201+1</f>
        <v>2020</v>
      </c>
      <c r="B213" s="48" t="s">
        <v>17</v>
      </c>
      <c r="C213" s="48" t="s">
        <v>18</v>
      </c>
      <c r="D213" s="6">
        <v>17370217</v>
      </c>
      <c r="E213" s="6">
        <v>1979148</v>
      </c>
      <c r="F213" s="6">
        <v>1399934</v>
      </c>
      <c r="G213" s="19">
        <f t="shared" si="56"/>
        <v>20749299</v>
      </c>
      <c r="H213" s="6">
        <v>5370284</v>
      </c>
      <c r="I213" s="6">
        <v>0</v>
      </c>
      <c r="J213" s="21">
        <f t="shared" si="55"/>
        <v>26119583</v>
      </c>
    </row>
    <row r="214" spans="1:12" x14ac:dyDescent="0.3">
      <c r="A214">
        <f t="shared" si="57"/>
        <v>2020</v>
      </c>
      <c r="B214" s="48" t="s">
        <v>19</v>
      </c>
      <c r="C214" s="48" t="s">
        <v>20</v>
      </c>
      <c r="D214" s="6">
        <v>35264904</v>
      </c>
      <c r="E214" s="6">
        <v>3540175</v>
      </c>
      <c r="F214" s="6">
        <v>745861</v>
      </c>
      <c r="G214" s="19">
        <f t="shared" si="56"/>
        <v>39550940</v>
      </c>
      <c r="H214" s="6">
        <v>10217145</v>
      </c>
      <c r="I214" s="6">
        <v>0</v>
      </c>
      <c r="J214" s="21">
        <f t="shared" si="55"/>
        <v>49768085</v>
      </c>
    </row>
    <row r="215" spans="1:12" x14ac:dyDescent="0.3">
      <c r="A215">
        <f t="shared" si="57"/>
        <v>2020</v>
      </c>
      <c r="B215" s="48" t="s">
        <v>21</v>
      </c>
      <c r="C215" s="48" t="s">
        <v>22</v>
      </c>
      <c r="D215" s="6">
        <v>709623</v>
      </c>
      <c r="E215" s="6">
        <v>0</v>
      </c>
      <c r="F215" s="6">
        <v>0</v>
      </c>
      <c r="G215" s="19">
        <f t="shared" si="56"/>
        <v>709623</v>
      </c>
      <c r="H215" s="6">
        <v>313786</v>
      </c>
      <c r="I215" s="6">
        <v>0</v>
      </c>
      <c r="J215" s="21">
        <f t="shared" si="55"/>
        <v>1023409</v>
      </c>
    </row>
    <row r="216" spans="1:12" x14ac:dyDescent="0.3">
      <c r="A216">
        <f t="shared" si="57"/>
        <v>2020</v>
      </c>
      <c r="B216" s="48" t="s">
        <v>23</v>
      </c>
      <c r="C216" s="48" t="s">
        <v>24</v>
      </c>
      <c r="D216" s="6">
        <v>829094</v>
      </c>
      <c r="E216" s="6">
        <v>37380</v>
      </c>
      <c r="F216" s="6">
        <v>20320</v>
      </c>
      <c r="G216" s="19">
        <f t="shared" si="56"/>
        <v>886794</v>
      </c>
      <c r="H216" s="6">
        <v>0</v>
      </c>
      <c r="I216" s="6">
        <v>0</v>
      </c>
      <c r="J216" s="21">
        <f t="shared" si="55"/>
        <v>886794</v>
      </c>
    </row>
    <row r="217" spans="1:12" x14ac:dyDescent="0.3">
      <c r="B217" s="20" t="s">
        <v>8</v>
      </c>
      <c r="C217" s="20" t="s">
        <v>8</v>
      </c>
      <c r="D217" s="49">
        <v>96284285</v>
      </c>
      <c r="E217" s="49">
        <v>20503086</v>
      </c>
      <c r="F217" s="49">
        <v>5624245</v>
      </c>
      <c r="G217" s="21">
        <f t="shared" ref="G217:J217" si="58">SUM(G209:G216)</f>
        <v>122411616</v>
      </c>
      <c r="H217" s="49">
        <v>40594076</v>
      </c>
      <c r="I217" s="49">
        <v>40638362</v>
      </c>
      <c r="J217" s="21">
        <f t="shared" si="58"/>
        <v>203644054</v>
      </c>
    </row>
    <row r="219" spans="1:12" s="45" customFormat="1" ht="28.8" x14ac:dyDescent="0.3">
      <c r="A219"/>
      <c r="B219" s="22" t="s">
        <v>25</v>
      </c>
      <c r="C219" s="22" t="s">
        <v>25</v>
      </c>
      <c r="D219" s="54" t="s">
        <v>0</v>
      </c>
      <c r="E219" s="54"/>
      <c r="F219" s="54"/>
      <c r="G219" s="54"/>
      <c r="H219" s="54"/>
      <c r="I219" s="54"/>
      <c r="J219" s="54"/>
      <c r="K219" s="50"/>
      <c r="L219" s="50"/>
    </row>
    <row r="220" spans="1:12" ht="43.2" x14ac:dyDescent="0.3">
      <c r="B220" s="17" t="s">
        <v>1</v>
      </c>
      <c r="C220" s="17" t="s">
        <v>1</v>
      </c>
      <c r="D220" s="4" t="s">
        <v>2</v>
      </c>
      <c r="E220" s="4" t="s">
        <v>3</v>
      </c>
      <c r="F220" s="4" t="s">
        <v>4</v>
      </c>
      <c r="G220" s="18" t="s">
        <v>5</v>
      </c>
      <c r="H220" s="4" t="s">
        <v>6</v>
      </c>
      <c r="I220" s="4" t="s">
        <v>7</v>
      </c>
      <c r="J220" s="18" t="s">
        <v>8</v>
      </c>
      <c r="K220" s="4" t="s">
        <v>26</v>
      </c>
      <c r="L220" s="4" t="s">
        <v>27</v>
      </c>
    </row>
    <row r="221" spans="1:12" x14ac:dyDescent="0.3">
      <c r="B221" s="48" t="s">
        <v>9</v>
      </c>
      <c r="C221" s="48" t="s">
        <v>10</v>
      </c>
      <c r="D221" s="51">
        <v>11686363.5</v>
      </c>
      <c r="E221" s="51">
        <v>7666865.222222222</v>
      </c>
      <c r="F221" s="51">
        <v>1786790.7777777778</v>
      </c>
      <c r="G221" s="19">
        <f t="shared" ref="G221:J228" si="59">AVERAGE(G209,G197,G185,G173,G161,G149,G137,G125,G113,G101,G89,G77,G65,G53,G41,G29,G17,G5)</f>
        <v>21140019.5</v>
      </c>
      <c r="H221" s="51">
        <v>3841816.222222222</v>
      </c>
      <c r="I221" s="51">
        <v>38631558.722222224</v>
      </c>
      <c r="J221" s="19">
        <f t="shared" si="59"/>
        <v>63613394.444444448</v>
      </c>
      <c r="K221" s="52">
        <v>18098237</v>
      </c>
      <c r="L221" s="52">
        <v>26632482</v>
      </c>
    </row>
    <row r="222" spans="1:12" x14ac:dyDescent="0.3">
      <c r="B222" s="48" t="s">
        <v>11</v>
      </c>
      <c r="C222" s="48" t="s">
        <v>12</v>
      </c>
      <c r="D222" s="51">
        <v>8757727.944444444</v>
      </c>
      <c r="E222" s="51">
        <v>5337571.666666667</v>
      </c>
      <c r="F222" s="51">
        <v>1858009</v>
      </c>
      <c r="G222" s="19">
        <f t="shared" si="59"/>
        <v>15953308.611111112</v>
      </c>
      <c r="H222" s="51">
        <v>11316843</v>
      </c>
      <c r="I222" s="51">
        <v>19842.833333333332</v>
      </c>
      <c r="J222" s="19">
        <f t="shared" si="59"/>
        <v>27289994.444444444</v>
      </c>
      <c r="K222" s="52">
        <v>10946771</v>
      </c>
      <c r="L222" s="52">
        <v>23006543</v>
      </c>
    </row>
    <row r="223" spans="1:12" x14ac:dyDescent="0.3">
      <c r="B223" s="48" t="s">
        <v>13</v>
      </c>
      <c r="C223" s="48" t="s">
        <v>14</v>
      </c>
      <c r="D223" s="51">
        <v>11635610</v>
      </c>
      <c r="E223" s="51">
        <v>2266267.722222222</v>
      </c>
      <c r="F223" s="51">
        <v>1316136</v>
      </c>
      <c r="G223" s="19">
        <f t="shared" si="59"/>
        <v>15218013.722222222</v>
      </c>
      <c r="H223" s="51">
        <v>5405837.444444444</v>
      </c>
      <c r="I223" s="51">
        <v>0</v>
      </c>
      <c r="J223" s="19">
        <f t="shared" si="59"/>
        <v>20623851.166666668</v>
      </c>
      <c r="K223" s="6">
        <v>10904544</v>
      </c>
      <c r="L223" s="6">
        <v>25452419</v>
      </c>
    </row>
    <row r="224" spans="1:12" x14ac:dyDescent="0.3">
      <c r="B224" s="48" t="s">
        <v>15</v>
      </c>
      <c r="C224" s="48" t="s">
        <v>16</v>
      </c>
      <c r="D224" s="51">
        <v>9518596.833333334</v>
      </c>
      <c r="E224" s="51">
        <v>1365601.1666666667</v>
      </c>
      <c r="F224" s="51">
        <v>193407.38888888888</v>
      </c>
      <c r="G224" s="19">
        <f t="shared" si="59"/>
        <v>11077605.388888888</v>
      </c>
      <c r="H224" s="51">
        <v>2058942.0555555555</v>
      </c>
      <c r="I224" s="51">
        <v>0</v>
      </c>
      <c r="J224" s="19">
        <f t="shared" si="59"/>
        <v>13136547.444444444</v>
      </c>
      <c r="K224" s="6">
        <v>8880460</v>
      </c>
      <c r="L224" s="6">
        <v>22211899</v>
      </c>
    </row>
    <row r="225" spans="2:12" x14ac:dyDescent="0.3">
      <c r="B225" s="48" t="s">
        <v>17</v>
      </c>
      <c r="C225" s="48" t="s">
        <v>18</v>
      </c>
      <c r="D225" s="51">
        <v>19334628.777777776</v>
      </c>
      <c r="E225" s="51">
        <v>2398202.0555555555</v>
      </c>
      <c r="F225" s="51">
        <v>1918975.5</v>
      </c>
      <c r="G225" s="19">
        <f t="shared" si="59"/>
        <v>23651806.333333332</v>
      </c>
      <c r="H225" s="51">
        <v>5566956.277777778</v>
      </c>
      <c r="I225" s="51">
        <v>0</v>
      </c>
      <c r="J225" s="19">
        <f t="shared" si="59"/>
        <v>29218762.611111112</v>
      </c>
      <c r="K225" s="6">
        <v>13178796</v>
      </c>
      <c r="L225" s="6">
        <v>41730607</v>
      </c>
    </row>
    <row r="226" spans="2:12" x14ac:dyDescent="0.3">
      <c r="B226" s="48" t="s">
        <v>19</v>
      </c>
      <c r="C226" s="48" t="s">
        <v>20</v>
      </c>
      <c r="D226" s="51">
        <v>28289005.444444444</v>
      </c>
      <c r="E226" s="51">
        <v>3650817.888888889</v>
      </c>
      <c r="F226" s="51">
        <v>808819.9444444445</v>
      </c>
      <c r="G226" s="19">
        <f t="shared" si="59"/>
        <v>32748643.277777776</v>
      </c>
      <c r="H226" s="51">
        <v>7731662.833333333</v>
      </c>
      <c r="I226" s="51">
        <v>0</v>
      </c>
      <c r="J226" s="19">
        <f t="shared" si="59"/>
        <v>40480306.111111112</v>
      </c>
      <c r="K226" s="6">
        <v>23794259</v>
      </c>
      <c r="L226" s="6">
        <v>45728536</v>
      </c>
    </row>
    <row r="227" spans="2:12" x14ac:dyDescent="0.3">
      <c r="B227" s="48" t="s">
        <v>21</v>
      </c>
      <c r="C227" s="48" t="s">
        <v>22</v>
      </c>
      <c r="D227" s="51">
        <v>754152.88888888888</v>
      </c>
      <c r="E227" s="51">
        <v>23561.222222222223</v>
      </c>
      <c r="F227" s="51">
        <v>0</v>
      </c>
      <c r="G227" s="19">
        <f t="shared" si="59"/>
        <v>777714.11111111112</v>
      </c>
      <c r="H227" s="51">
        <v>124176.61111111111</v>
      </c>
      <c r="I227" s="51">
        <v>0</v>
      </c>
      <c r="J227" s="19">
        <f t="shared" si="59"/>
        <v>901890.72222222225</v>
      </c>
      <c r="K227" s="6">
        <v>282768</v>
      </c>
      <c r="L227" s="6">
        <v>1304416</v>
      </c>
    </row>
    <row r="228" spans="2:12" x14ac:dyDescent="0.3">
      <c r="B228" s="48" t="s">
        <v>23</v>
      </c>
      <c r="C228" s="48" t="s">
        <v>24</v>
      </c>
      <c r="D228" s="51">
        <v>1050381.3333333333</v>
      </c>
      <c r="E228" s="51">
        <v>46832.055555555555</v>
      </c>
      <c r="F228" s="51">
        <v>25113.5</v>
      </c>
      <c r="G228" s="19">
        <f t="shared" si="59"/>
        <v>1122326.888888889</v>
      </c>
      <c r="H228" s="51">
        <v>876.66666666666663</v>
      </c>
      <c r="I228" s="51">
        <v>0</v>
      </c>
      <c r="J228" s="19">
        <f t="shared" si="59"/>
        <v>1123203.5555555555</v>
      </c>
      <c r="K228" s="6">
        <v>82257</v>
      </c>
      <c r="L228" s="6">
        <v>1354715</v>
      </c>
    </row>
    <row r="229" spans="2:12" x14ac:dyDescent="0.3">
      <c r="B229" s="20" t="s">
        <v>8</v>
      </c>
      <c r="C229" s="20" t="s">
        <v>8</v>
      </c>
      <c r="D229" s="49">
        <v>91026466.722222224</v>
      </c>
      <c r="E229" s="49">
        <v>22755719</v>
      </c>
      <c r="F229" s="49">
        <v>7907252.1111111119</v>
      </c>
      <c r="G229" s="21">
        <f>SUM(G221:G228)</f>
        <v>121689437.83333333</v>
      </c>
      <c r="H229" s="49">
        <v>36047111.111111112</v>
      </c>
      <c r="I229" s="49">
        <v>38651401.55555556</v>
      </c>
      <c r="J229" s="21">
        <f t="shared" ref="J229" si="60">SUM(J221:J228)</f>
        <v>196387950.5</v>
      </c>
      <c r="K229" s="6">
        <v>86168092</v>
      </c>
      <c r="L229" s="6">
        <v>187421617</v>
      </c>
    </row>
  </sheetData>
  <mergeCells count="19">
    <mergeCell ref="D219:J219"/>
    <mergeCell ref="D147:J147"/>
    <mergeCell ref="D159:J159"/>
    <mergeCell ref="D171:J171"/>
    <mergeCell ref="D183:J183"/>
    <mergeCell ref="D195:J195"/>
    <mergeCell ref="D207:J207"/>
    <mergeCell ref="D135:J135"/>
    <mergeCell ref="D3:J3"/>
    <mergeCell ref="D15:J15"/>
    <mergeCell ref="D27:J27"/>
    <mergeCell ref="D39:J39"/>
    <mergeCell ref="D51:J51"/>
    <mergeCell ref="D63:J63"/>
    <mergeCell ref="D75:J75"/>
    <mergeCell ref="D87:J87"/>
    <mergeCell ref="D99:J99"/>
    <mergeCell ref="D111:J111"/>
    <mergeCell ref="D123:J1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2B2B1-A60A-49E3-BCE8-C4F7CF62DE5A}">
  <sheetPr>
    <tabColor theme="8"/>
  </sheetPr>
  <dimension ref="A1:W1008"/>
  <sheetViews>
    <sheetView topLeftCell="A990" zoomScale="70" zoomScaleNormal="70" workbookViewId="0">
      <selection activeCell="A1005" sqref="A1005:XFD1006"/>
    </sheetView>
  </sheetViews>
  <sheetFormatPr baseColWidth="10" defaultColWidth="11.44140625" defaultRowHeight="14.4" x14ac:dyDescent="0.3"/>
  <cols>
    <col min="2" max="2" width="23.77734375" bestFit="1" customWidth="1"/>
    <col min="3" max="3" width="20.77734375" style="14" customWidth="1"/>
    <col min="4" max="5" width="17.77734375" style="14" customWidth="1"/>
    <col min="6" max="6" width="17.77734375" style="29" customWidth="1"/>
    <col min="7" max="7" width="17.77734375" style="14" customWidth="1"/>
    <col min="8" max="8" width="14.44140625" style="14" bestFit="1" customWidth="1"/>
    <col min="9" max="9" width="15.21875" style="29" bestFit="1" customWidth="1"/>
    <col min="10" max="10" width="20.77734375" style="14" customWidth="1"/>
    <col min="11" max="11" width="17.77734375" style="14" bestFit="1" customWidth="1"/>
    <col min="12" max="12" width="17.77734375" style="14" customWidth="1"/>
    <col min="13" max="13" width="17" style="29" bestFit="1" customWidth="1"/>
    <col min="14" max="14" width="17.77734375" style="14" customWidth="1"/>
    <col min="15" max="15" width="17.77734375" style="14" bestFit="1" customWidth="1"/>
    <col min="16" max="16" width="18" style="29" bestFit="1" customWidth="1"/>
    <col min="17" max="17" width="20.77734375" style="14" customWidth="1"/>
    <col min="18" max="18" width="16.77734375" style="14" bestFit="1" customWidth="1"/>
    <col min="19" max="19" width="16.77734375" style="14" customWidth="1"/>
    <col min="20" max="20" width="16.5546875" style="29" bestFit="1" customWidth="1"/>
    <col min="21" max="21" width="16.77734375" style="14" customWidth="1"/>
    <col min="22" max="22" width="17.21875" style="14" bestFit="1" customWidth="1"/>
    <col min="23" max="23" width="17" style="29" bestFit="1" customWidth="1"/>
  </cols>
  <sheetData>
    <row r="1" spans="1:23" x14ac:dyDescent="0.3">
      <c r="J1" s="1">
        <f>5/12</f>
        <v>0.41666666666666669</v>
      </c>
      <c r="K1" s="2" t="s">
        <v>28</v>
      </c>
      <c r="L1" s="2"/>
      <c r="M1" s="3"/>
      <c r="N1" s="2"/>
      <c r="O1" s="1"/>
      <c r="P1" s="3"/>
      <c r="Q1" s="1">
        <v>0.35</v>
      </c>
    </row>
    <row r="3" spans="1:23" x14ac:dyDescent="0.3">
      <c r="B3" s="16">
        <v>2003</v>
      </c>
      <c r="C3" s="55" t="s">
        <v>0</v>
      </c>
      <c r="D3" s="55"/>
      <c r="E3" s="55"/>
      <c r="F3" s="55"/>
      <c r="G3" s="55"/>
      <c r="H3" s="55"/>
      <c r="I3" s="55"/>
      <c r="J3" s="55" t="s">
        <v>30</v>
      </c>
      <c r="K3" s="55"/>
      <c r="L3" s="55"/>
      <c r="M3" s="55"/>
      <c r="N3" s="55"/>
      <c r="O3" s="55"/>
      <c r="P3" s="55"/>
      <c r="Q3" s="55" t="s">
        <v>31</v>
      </c>
      <c r="R3" s="55"/>
      <c r="S3" s="55"/>
      <c r="T3" s="55"/>
      <c r="U3" s="55"/>
      <c r="V3" s="55"/>
      <c r="W3" s="55"/>
    </row>
    <row r="4" spans="1:23" ht="57.75" customHeight="1" x14ac:dyDescent="0.3">
      <c r="B4" s="26" t="s">
        <v>1</v>
      </c>
      <c r="C4" s="4" t="s">
        <v>2</v>
      </c>
      <c r="D4" s="4" t="s">
        <v>3</v>
      </c>
      <c r="E4" s="4" t="s">
        <v>4</v>
      </c>
      <c r="F4" s="5" t="s">
        <v>5</v>
      </c>
      <c r="G4" s="4" t="s">
        <v>6</v>
      </c>
      <c r="H4" s="4" t="s">
        <v>7</v>
      </c>
      <c r="I4" s="5" t="s">
        <v>8</v>
      </c>
      <c r="J4" s="4" t="s">
        <v>2</v>
      </c>
      <c r="K4" s="4" t="s">
        <v>3</v>
      </c>
      <c r="L4" s="4" t="s">
        <v>4</v>
      </c>
      <c r="M4" s="5" t="s">
        <v>5</v>
      </c>
      <c r="N4" s="4" t="s">
        <v>6</v>
      </c>
      <c r="O4" s="4" t="s">
        <v>7</v>
      </c>
      <c r="P4" s="5" t="s">
        <v>8</v>
      </c>
      <c r="Q4" s="4" t="s">
        <v>2</v>
      </c>
      <c r="R4" s="4" t="s">
        <v>3</v>
      </c>
      <c r="S4" s="4" t="s">
        <v>4</v>
      </c>
      <c r="T4" s="5" t="s">
        <v>5</v>
      </c>
      <c r="U4" s="4" t="s">
        <v>6</v>
      </c>
      <c r="V4" s="4" t="s">
        <v>7</v>
      </c>
      <c r="W4" s="5" t="s">
        <v>8</v>
      </c>
    </row>
    <row r="5" spans="1:23" x14ac:dyDescent="0.3">
      <c r="A5">
        <v>2003</v>
      </c>
      <c r="B5" s="46" t="s">
        <v>32</v>
      </c>
      <c r="C5" s="6">
        <v>4939768</v>
      </c>
      <c r="D5" s="6">
        <v>1107107</v>
      </c>
      <c r="E5" s="6">
        <v>0</v>
      </c>
      <c r="F5" s="7">
        <f>SUM(C5:E5)</f>
        <v>6046875</v>
      </c>
      <c r="G5" s="6">
        <v>79203</v>
      </c>
      <c r="H5" s="6">
        <v>0</v>
      </c>
      <c r="I5" s="7">
        <f t="shared" ref="I5:I53" si="0">SUM(F5:H5)</f>
        <v>6126078</v>
      </c>
      <c r="J5" s="6">
        <f>C5*$J$1</f>
        <v>2058236.6666666667</v>
      </c>
      <c r="K5" s="6">
        <f t="shared" ref="K5:L20" si="1">D5*$J$1</f>
        <v>461294.58333333337</v>
      </c>
      <c r="L5" s="6">
        <f t="shared" si="1"/>
        <v>0</v>
      </c>
      <c r="M5" s="7">
        <f>SUM(J5:L5)</f>
        <v>2519531.25</v>
      </c>
      <c r="N5" s="6">
        <f>G5*$J$1</f>
        <v>33001.25</v>
      </c>
      <c r="O5" s="6">
        <f>H5*$J$1</f>
        <v>0</v>
      </c>
      <c r="P5" s="7">
        <f t="shared" ref="P5:P53" si="2">SUM(M5:O5)</f>
        <v>2552532.5</v>
      </c>
      <c r="Q5" s="6">
        <f t="shared" ref="Q5:R36" si="3">J5*$Q$1</f>
        <v>720382.83333333337</v>
      </c>
      <c r="R5" s="6">
        <f t="shared" si="3"/>
        <v>161453.10416666666</v>
      </c>
      <c r="S5" s="6">
        <f t="shared" ref="S5:S53" si="4">SUM(Q5:R5)</f>
        <v>881835.9375</v>
      </c>
      <c r="T5" s="7">
        <f>SUM(Q5:S5)</f>
        <v>1763671.875</v>
      </c>
      <c r="U5" s="6">
        <f>N5*$Q$1</f>
        <v>11550.4375</v>
      </c>
      <c r="V5" s="6">
        <f>O5*$Q$1</f>
        <v>0</v>
      </c>
      <c r="W5" s="7">
        <f t="shared" ref="W5:W53" si="5">SUM(T5:V5)</f>
        <v>1775222.3125</v>
      </c>
    </row>
    <row r="6" spans="1:23" x14ac:dyDescent="0.3">
      <c r="A6">
        <v>2003</v>
      </c>
      <c r="B6" s="46" t="s">
        <v>33</v>
      </c>
      <c r="C6" s="6">
        <v>0</v>
      </c>
      <c r="D6" s="6">
        <v>0</v>
      </c>
      <c r="E6" s="6">
        <v>0</v>
      </c>
      <c r="F6" s="7">
        <f t="shared" ref="F6:F53" si="6">SUM(C6:E6)</f>
        <v>0</v>
      </c>
      <c r="G6" s="6">
        <v>0</v>
      </c>
      <c r="H6" s="6">
        <v>0</v>
      </c>
      <c r="I6" s="7">
        <f t="shared" si="0"/>
        <v>0</v>
      </c>
      <c r="J6" s="6">
        <f t="shared" ref="J6:L53" si="7">C6*$J$1</f>
        <v>0</v>
      </c>
      <c r="K6" s="6">
        <f t="shared" si="1"/>
        <v>0</v>
      </c>
      <c r="L6" s="6">
        <f t="shared" si="1"/>
        <v>0</v>
      </c>
      <c r="M6" s="7">
        <f t="shared" ref="M6:M53" si="8">SUM(J6:L6)</f>
        <v>0</v>
      </c>
      <c r="N6" s="6">
        <f t="shared" ref="N6:O53" si="9">G6*$J$1</f>
        <v>0</v>
      </c>
      <c r="O6" s="6">
        <f t="shared" si="9"/>
        <v>0</v>
      </c>
      <c r="P6" s="7">
        <f t="shared" si="2"/>
        <v>0</v>
      </c>
      <c r="Q6" s="6">
        <f t="shared" si="3"/>
        <v>0</v>
      </c>
      <c r="R6" s="6">
        <f t="shared" si="3"/>
        <v>0</v>
      </c>
      <c r="S6" s="6">
        <f t="shared" si="4"/>
        <v>0</v>
      </c>
      <c r="T6" s="7">
        <f t="shared" ref="T6:T53" si="10">SUM(Q6:S6)</f>
        <v>0</v>
      </c>
      <c r="U6" s="6">
        <f t="shared" ref="U6:V53" si="11">N6*$Q$1</f>
        <v>0</v>
      </c>
      <c r="V6" s="6">
        <f t="shared" si="11"/>
        <v>0</v>
      </c>
      <c r="W6" s="7">
        <f t="shared" si="5"/>
        <v>0</v>
      </c>
    </row>
    <row r="7" spans="1:23" x14ac:dyDescent="0.3">
      <c r="A7">
        <v>2003</v>
      </c>
      <c r="B7" s="46" t="s">
        <v>34</v>
      </c>
      <c r="C7" s="6">
        <v>0</v>
      </c>
      <c r="D7" s="6">
        <v>0</v>
      </c>
      <c r="E7" s="6">
        <v>0</v>
      </c>
      <c r="F7" s="7">
        <f t="shared" si="6"/>
        <v>0</v>
      </c>
      <c r="G7" s="6">
        <v>0</v>
      </c>
      <c r="H7" s="6">
        <v>0</v>
      </c>
      <c r="I7" s="7">
        <f t="shared" si="0"/>
        <v>0</v>
      </c>
      <c r="J7" s="6">
        <f t="shared" si="7"/>
        <v>0</v>
      </c>
      <c r="K7" s="6">
        <f t="shared" si="1"/>
        <v>0</v>
      </c>
      <c r="L7" s="6">
        <f t="shared" si="1"/>
        <v>0</v>
      </c>
      <c r="M7" s="7">
        <f t="shared" si="8"/>
        <v>0</v>
      </c>
      <c r="N7" s="6">
        <f t="shared" si="9"/>
        <v>0</v>
      </c>
      <c r="O7" s="6">
        <f t="shared" si="9"/>
        <v>0</v>
      </c>
      <c r="P7" s="7">
        <f t="shared" si="2"/>
        <v>0</v>
      </c>
      <c r="Q7" s="6">
        <f t="shared" si="3"/>
        <v>0</v>
      </c>
      <c r="R7" s="6">
        <f t="shared" si="3"/>
        <v>0</v>
      </c>
      <c r="S7" s="6">
        <f t="shared" si="4"/>
        <v>0</v>
      </c>
      <c r="T7" s="7">
        <f t="shared" si="10"/>
        <v>0</v>
      </c>
      <c r="U7" s="6">
        <f t="shared" si="11"/>
        <v>0</v>
      </c>
      <c r="V7" s="6">
        <f t="shared" si="11"/>
        <v>0</v>
      </c>
      <c r="W7" s="7">
        <f t="shared" si="5"/>
        <v>0</v>
      </c>
    </row>
    <row r="8" spans="1:23" x14ac:dyDescent="0.3">
      <c r="A8">
        <v>2003</v>
      </c>
      <c r="B8" s="46" t="s">
        <v>35</v>
      </c>
      <c r="C8" s="6">
        <v>0</v>
      </c>
      <c r="D8" s="6">
        <v>0</v>
      </c>
      <c r="E8" s="6">
        <v>0</v>
      </c>
      <c r="F8" s="7">
        <f t="shared" si="6"/>
        <v>0</v>
      </c>
      <c r="G8" s="6">
        <v>0</v>
      </c>
      <c r="H8" s="6">
        <v>0</v>
      </c>
      <c r="I8" s="7">
        <f t="shared" si="0"/>
        <v>0</v>
      </c>
      <c r="J8" s="6">
        <f t="shared" si="7"/>
        <v>0</v>
      </c>
      <c r="K8" s="6">
        <f t="shared" si="1"/>
        <v>0</v>
      </c>
      <c r="L8" s="6">
        <f t="shared" si="1"/>
        <v>0</v>
      </c>
      <c r="M8" s="7">
        <f t="shared" si="8"/>
        <v>0</v>
      </c>
      <c r="N8" s="6">
        <f t="shared" si="9"/>
        <v>0</v>
      </c>
      <c r="O8" s="6">
        <f t="shared" si="9"/>
        <v>0</v>
      </c>
      <c r="P8" s="7">
        <f t="shared" si="2"/>
        <v>0</v>
      </c>
      <c r="Q8" s="6">
        <f t="shared" si="3"/>
        <v>0</v>
      </c>
      <c r="R8" s="6">
        <f t="shared" si="3"/>
        <v>0</v>
      </c>
      <c r="S8" s="6">
        <f t="shared" si="4"/>
        <v>0</v>
      </c>
      <c r="T8" s="7">
        <f t="shared" si="10"/>
        <v>0</v>
      </c>
      <c r="U8" s="6">
        <f t="shared" si="11"/>
        <v>0</v>
      </c>
      <c r="V8" s="6">
        <f t="shared" si="11"/>
        <v>0</v>
      </c>
      <c r="W8" s="7">
        <f t="shared" si="5"/>
        <v>0</v>
      </c>
    </row>
    <row r="9" spans="1:23" x14ac:dyDescent="0.3">
      <c r="A9">
        <v>2003</v>
      </c>
      <c r="B9" s="46" t="s">
        <v>36</v>
      </c>
      <c r="C9" s="6">
        <v>775967</v>
      </c>
      <c r="D9" s="6">
        <v>3333053</v>
      </c>
      <c r="E9" s="6">
        <v>0</v>
      </c>
      <c r="F9" s="7">
        <f t="shared" si="6"/>
        <v>4109020</v>
      </c>
      <c r="G9" s="6">
        <v>0</v>
      </c>
      <c r="H9" s="6">
        <v>0</v>
      </c>
      <c r="I9" s="7">
        <f t="shared" si="0"/>
        <v>4109020</v>
      </c>
      <c r="J9" s="6">
        <f t="shared" si="7"/>
        <v>323319.58333333337</v>
      </c>
      <c r="K9" s="6">
        <f t="shared" si="1"/>
        <v>1388772.0833333335</v>
      </c>
      <c r="L9" s="6">
        <f t="shared" si="1"/>
        <v>0</v>
      </c>
      <c r="M9" s="7">
        <f t="shared" si="8"/>
        <v>1712091.666666667</v>
      </c>
      <c r="N9" s="6">
        <f t="shared" si="9"/>
        <v>0</v>
      </c>
      <c r="O9" s="6">
        <f t="shared" si="9"/>
        <v>0</v>
      </c>
      <c r="P9" s="7">
        <f t="shared" si="2"/>
        <v>1712091.666666667</v>
      </c>
      <c r="Q9" s="6">
        <f t="shared" si="3"/>
        <v>113161.85416666667</v>
      </c>
      <c r="R9" s="6">
        <f t="shared" si="3"/>
        <v>486070.22916666669</v>
      </c>
      <c r="S9" s="6">
        <f t="shared" si="4"/>
        <v>599232.08333333337</v>
      </c>
      <c r="T9" s="7">
        <f t="shared" si="10"/>
        <v>1198464.1666666667</v>
      </c>
      <c r="U9" s="6">
        <f t="shared" si="11"/>
        <v>0</v>
      </c>
      <c r="V9" s="6">
        <f t="shared" si="11"/>
        <v>0</v>
      </c>
      <c r="W9" s="7">
        <f t="shared" si="5"/>
        <v>1198464.1666666667</v>
      </c>
    </row>
    <row r="10" spans="1:23" x14ac:dyDescent="0.3">
      <c r="A10">
        <v>2003</v>
      </c>
      <c r="B10" s="46" t="s">
        <v>37</v>
      </c>
      <c r="C10" s="6">
        <v>1970168</v>
      </c>
      <c r="D10" s="6">
        <v>1136618</v>
      </c>
      <c r="E10" s="6">
        <v>0</v>
      </c>
      <c r="F10" s="7">
        <f t="shared" si="6"/>
        <v>3106786</v>
      </c>
      <c r="G10" s="6">
        <v>0</v>
      </c>
      <c r="H10" s="6">
        <v>0</v>
      </c>
      <c r="I10" s="7">
        <f t="shared" si="0"/>
        <v>3106786</v>
      </c>
      <c r="J10" s="6">
        <f t="shared" si="7"/>
        <v>820903.33333333337</v>
      </c>
      <c r="K10" s="6">
        <f t="shared" si="1"/>
        <v>473590.83333333337</v>
      </c>
      <c r="L10" s="6">
        <f t="shared" si="1"/>
        <v>0</v>
      </c>
      <c r="M10" s="7">
        <f t="shared" si="8"/>
        <v>1294494.1666666667</v>
      </c>
      <c r="N10" s="6">
        <f t="shared" si="9"/>
        <v>0</v>
      </c>
      <c r="O10" s="6">
        <f t="shared" si="9"/>
        <v>0</v>
      </c>
      <c r="P10" s="7">
        <f t="shared" si="2"/>
        <v>1294494.1666666667</v>
      </c>
      <c r="Q10" s="6">
        <f t="shared" si="3"/>
        <v>287316.16666666669</v>
      </c>
      <c r="R10" s="6">
        <f t="shared" si="3"/>
        <v>165756.79166666666</v>
      </c>
      <c r="S10" s="6">
        <f t="shared" si="4"/>
        <v>453072.95833333337</v>
      </c>
      <c r="T10" s="7">
        <f t="shared" si="10"/>
        <v>906145.91666666674</v>
      </c>
      <c r="U10" s="6">
        <f t="shared" si="11"/>
        <v>0</v>
      </c>
      <c r="V10" s="6">
        <f t="shared" si="11"/>
        <v>0</v>
      </c>
      <c r="W10" s="7">
        <f t="shared" si="5"/>
        <v>906145.91666666674</v>
      </c>
    </row>
    <row r="11" spans="1:23" x14ac:dyDescent="0.3">
      <c r="A11">
        <v>2003</v>
      </c>
      <c r="B11" s="46" t="s">
        <v>38</v>
      </c>
      <c r="C11" s="6">
        <v>0</v>
      </c>
      <c r="D11" s="6">
        <v>51217</v>
      </c>
      <c r="E11" s="6">
        <v>0</v>
      </c>
      <c r="F11" s="7">
        <f t="shared" si="6"/>
        <v>51217</v>
      </c>
      <c r="G11" s="6">
        <v>0</v>
      </c>
      <c r="H11" s="6">
        <v>0</v>
      </c>
      <c r="I11" s="7">
        <f t="shared" si="0"/>
        <v>51217</v>
      </c>
      <c r="J11" s="6">
        <f t="shared" si="7"/>
        <v>0</v>
      </c>
      <c r="K11" s="6">
        <f t="shared" si="1"/>
        <v>21340.416666666668</v>
      </c>
      <c r="L11" s="6">
        <f t="shared" si="1"/>
        <v>0</v>
      </c>
      <c r="M11" s="7">
        <f t="shared" si="8"/>
        <v>21340.416666666668</v>
      </c>
      <c r="N11" s="6">
        <f t="shared" si="9"/>
        <v>0</v>
      </c>
      <c r="O11" s="6">
        <f t="shared" si="9"/>
        <v>0</v>
      </c>
      <c r="P11" s="7">
        <f t="shared" si="2"/>
        <v>21340.416666666668</v>
      </c>
      <c r="Q11" s="6">
        <f t="shared" si="3"/>
        <v>0</v>
      </c>
      <c r="R11" s="6">
        <f t="shared" si="3"/>
        <v>7469.145833333333</v>
      </c>
      <c r="S11" s="6">
        <f t="shared" si="4"/>
        <v>7469.145833333333</v>
      </c>
      <c r="T11" s="7">
        <f t="shared" si="10"/>
        <v>14938.291666666666</v>
      </c>
      <c r="U11" s="6">
        <f t="shared" si="11"/>
        <v>0</v>
      </c>
      <c r="V11" s="6">
        <f t="shared" si="11"/>
        <v>0</v>
      </c>
      <c r="W11" s="7">
        <f t="shared" si="5"/>
        <v>14938.291666666666</v>
      </c>
    </row>
    <row r="12" spans="1:23" x14ac:dyDescent="0.3">
      <c r="A12">
        <v>2003</v>
      </c>
      <c r="B12" s="46" t="s">
        <v>39</v>
      </c>
      <c r="C12" s="6">
        <v>57468</v>
      </c>
      <c r="D12" s="6">
        <v>542742</v>
      </c>
      <c r="E12" s="6">
        <v>0</v>
      </c>
      <c r="F12" s="7">
        <f t="shared" si="6"/>
        <v>600210</v>
      </c>
      <c r="G12" s="6">
        <v>828031</v>
      </c>
      <c r="H12" s="6">
        <v>0</v>
      </c>
      <c r="I12" s="7">
        <f t="shared" si="0"/>
        <v>1428241</v>
      </c>
      <c r="J12" s="6">
        <f t="shared" si="7"/>
        <v>23945</v>
      </c>
      <c r="K12" s="6">
        <f t="shared" si="1"/>
        <v>226142.5</v>
      </c>
      <c r="L12" s="6">
        <f t="shared" si="1"/>
        <v>0</v>
      </c>
      <c r="M12" s="7">
        <f t="shared" si="8"/>
        <v>250087.5</v>
      </c>
      <c r="N12" s="6">
        <f t="shared" si="9"/>
        <v>345012.91666666669</v>
      </c>
      <c r="O12" s="6">
        <f t="shared" si="9"/>
        <v>0</v>
      </c>
      <c r="P12" s="7">
        <f t="shared" si="2"/>
        <v>595100.41666666674</v>
      </c>
      <c r="Q12" s="6">
        <f t="shared" si="3"/>
        <v>8380.75</v>
      </c>
      <c r="R12" s="6">
        <f t="shared" si="3"/>
        <v>79149.875</v>
      </c>
      <c r="S12" s="6">
        <f t="shared" si="4"/>
        <v>87530.625</v>
      </c>
      <c r="T12" s="7">
        <f t="shared" si="10"/>
        <v>175061.25</v>
      </c>
      <c r="U12" s="6">
        <f t="shared" si="11"/>
        <v>120754.52083333333</v>
      </c>
      <c r="V12" s="6">
        <f t="shared" si="11"/>
        <v>0</v>
      </c>
      <c r="W12" s="7">
        <f t="shared" si="5"/>
        <v>295815.77083333331</v>
      </c>
    </row>
    <row r="13" spans="1:23" x14ac:dyDescent="0.3">
      <c r="A13">
        <v>2003</v>
      </c>
      <c r="B13" s="46" t="s">
        <v>9</v>
      </c>
      <c r="C13" s="6">
        <v>2996109</v>
      </c>
      <c r="D13" s="6">
        <v>326162</v>
      </c>
      <c r="E13" s="6">
        <v>857500</v>
      </c>
      <c r="F13" s="7">
        <f t="shared" si="6"/>
        <v>4179771</v>
      </c>
      <c r="G13" s="6">
        <v>0</v>
      </c>
      <c r="H13" s="6">
        <v>82160667</v>
      </c>
      <c r="I13" s="7">
        <f t="shared" si="0"/>
        <v>86340438</v>
      </c>
      <c r="J13" s="6">
        <f t="shared" si="7"/>
        <v>1248378.75</v>
      </c>
      <c r="K13" s="6">
        <f t="shared" si="1"/>
        <v>135900.83333333334</v>
      </c>
      <c r="L13" s="6">
        <f t="shared" si="1"/>
        <v>357291.66666666669</v>
      </c>
      <c r="M13" s="7">
        <f t="shared" si="8"/>
        <v>1741571.25</v>
      </c>
      <c r="N13" s="6">
        <f t="shared" si="9"/>
        <v>0</v>
      </c>
      <c r="O13" s="6">
        <f t="shared" si="9"/>
        <v>34233611.25</v>
      </c>
      <c r="P13" s="7">
        <f t="shared" si="2"/>
        <v>35975182.5</v>
      </c>
      <c r="Q13" s="6">
        <f t="shared" si="3"/>
        <v>436932.5625</v>
      </c>
      <c r="R13" s="6">
        <f t="shared" si="3"/>
        <v>47565.291666666664</v>
      </c>
      <c r="S13" s="6">
        <f t="shared" si="4"/>
        <v>484497.85416666669</v>
      </c>
      <c r="T13" s="7">
        <f t="shared" si="10"/>
        <v>968995.70833333337</v>
      </c>
      <c r="U13" s="6">
        <f t="shared" si="11"/>
        <v>0</v>
      </c>
      <c r="V13" s="6">
        <f t="shared" si="11"/>
        <v>11981763.9375</v>
      </c>
      <c r="W13" s="7">
        <f t="shared" si="5"/>
        <v>12950759.645833334</v>
      </c>
    </row>
    <row r="14" spans="1:23" x14ac:dyDescent="0.3">
      <c r="A14">
        <v>2003</v>
      </c>
      <c r="B14" s="46" t="s">
        <v>40</v>
      </c>
      <c r="C14" s="6">
        <v>217335</v>
      </c>
      <c r="D14" s="6">
        <v>132823</v>
      </c>
      <c r="E14" s="6">
        <v>0</v>
      </c>
      <c r="F14" s="7">
        <f t="shared" si="6"/>
        <v>350158</v>
      </c>
      <c r="G14" s="6">
        <v>3315590</v>
      </c>
      <c r="H14" s="6">
        <v>0</v>
      </c>
      <c r="I14" s="7">
        <f t="shared" si="0"/>
        <v>3665748</v>
      </c>
      <c r="J14" s="6">
        <f t="shared" si="7"/>
        <v>90556.25</v>
      </c>
      <c r="K14" s="6">
        <f t="shared" si="1"/>
        <v>55342.916666666672</v>
      </c>
      <c r="L14" s="6">
        <f t="shared" si="1"/>
        <v>0</v>
      </c>
      <c r="M14" s="7">
        <f t="shared" si="8"/>
        <v>145899.16666666669</v>
      </c>
      <c r="N14" s="6">
        <f t="shared" si="9"/>
        <v>1381495.8333333335</v>
      </c>
      <c r="O14" s="6">
        <f t="shared" si="9"/>
        <v>0</v>
      </c>
      <c r="P14" s="7">
        <f t="shared" si="2"/>
        <v>1527395.0000000002</v>
      </c>
      <c r="Q14" s="6">
        <f t="shared" si="3"/>
        <v>31694.687499999996</v>
      </c>
      <c r="R14" s="6">
        <f t="shared" si="3"/>
        <v>19370.020833333332</v>
      </c>
      <c r="S14" s="6">
        <f t="shared" si="4"/>
        <v>51064.708333333328</v>
      </c>
      <c r="T14" s="7">
        <f t="shared" si="10"/>
        <v>102129.41666666666</v>
      </c>
      <c r="U14" s="6">
        <f t="shared" si="11"/>
        <v>483523.54166666669</v>
      </c>
      <c r="V14" s="6">
        <f t="shared" si="11"/>
        <v>0</v>
      </c>
      <c r="W14" s="7">
        <f t="shared" si="5"/>
        <v>585652.95833333337</v>
      </c>
    </row>
    <row r="15" spans="1:23" x14ac:dyDescent="0.3">
      <c r="A15">
        <v>2003</v>
      </c>
      <c r="B15" s="46" t="s">
        <v>41</v>
      </c>
      <c r="C15" s="6">
        <v>14435</v>
      </c>
      <c r="D15" s="6">
        <v>222535</v>
      </c>
      <c r="E15" s="6">
        <v>0</v>
      </c>
      <c r="F15" s="7">
        <f t="shared" si="6"/>
        <v>236970</v>
      </c>
      <c r="G15" s="6">
        <v>0</v>
      </c>
      <c r="H15" s="6">
        <v>0</v>
      </c>
      <c r="I15" s="7">
        <f t="shared" si="0"/>
        <v>236970</v>
      </c>
      <c r="J15" s="6">
        <f t="shared" si="7"/>
        <v>6014.5833333333339</v>
      </c>
      <c r="K15" s="6">
        <f t="shared" si="1"/>
        <v>92722.916666666672</v>
      </c>
      <c r="L15" s="6">
        <f t="shared" si="1"/>
        <v>0</v>
      </c>
      <c r="M15" s="7">
        <f t="shared" si="8"/>
        <v>98737.5</v>
      </c>
      <c r="N15" s="6">
        <f t="shared" si="9"/>
        <v>0</v>
      </c>
      <c r="O15" s="6">
        <f t="shared" si="9"/>
        <v>0</v>
      </c>
      <c r="P15" s="7">
        <f t="shared" si="2"/>
        <v>98737.5</v>
      </c>
      <c r="Q15" s="6">
        <f t="shared" si="3"/>
        <v>2105.104166666667</v>
      </c>
      <c r="R15" s="6">
        <f t="shared" si="3"/>
        <v>32453.020833333332</v>
      </c>
      <c r="S15" s="6">
        <f t="shared" si="4"/>
        <v>34558.125</v>
      </c>
      <c r="T15" s="7">
        <f t="shared" si="10"/>
        <v>69116.25</v>
      </c>
      <c r="U15" s="6">
        <f t="shared" si="11"/>
        <v>0</v>
      </c>
      <c r="V15" s="6">
        <f t="shared" si="11"/>
        <v>0</v>
      </c>
      <c r="W15" s="7">
        <f t="shared" si="5"/>
        <v>69116.25</v>
      </c>
    </row>
    <row r="16" spans="1:23" x14ac:dyDescent="0.3">
      <c r="A16">
        <v>2003</v>
      </c>
      <c r="B16" s="46" t="s">
        <v>42</v>
      </c>
      <c r="C16" s="6">
        <v>21103</v>
      </c>
      <c r="D16" s="6">
        <v>1392500</v>
      </c>
      <c r="E16" s="6">
        <v>0</v>
      </c>
      <c r="F16" s="7">
        <f t="shared" si="6"/>
        <v>1413603</v>
      </c>
      <c r="G16" s="6">
        <v>0</v>
      </c>
      <c r="H16" s="6">
        <v>0</v>
      </c>
      <c r="I16" s="7">
        <f t="shared" si="0"/>
        <v>1413603</v>
      </c>
      <c r="J16" s="6">
        <f t="shared" si="7"/>
        <v>8792.9166666666679</v>
      </c>
      <c r="K16" s="6">
        <f t="shared" si="1"/>
        <v>580208.33333333337</v>
      </c>
      <c r="L16" s="6">
        <f t="shared" si="1"/>
        <v>0</v>
      </c>
      <c r="M16" s="7">
        <f t="shared" si="8"/>
        <v>589001.25</v>
      </c>
      <c r="N16" s="6">
        <f t="shared" si="9"/>
        <v>0</v>
      </c>
      <c r="O16" s="6">
        <f t="shared" si="9"/>
        <v>0</v>
      </c>
      <c r="P16" s="7">
        <f t="shared" si="2"/>
        <v>589001.25</v>
      </c>
      <c r="Q16" s="6">
        <f t="shared" si="3"/>
        <v>3077.5208333333335</v>
      </c>
      <c r="R16" s="6">
        <f t="shared" si="3"/>
        <v>203072.91666666666</v>
      </c>
      <c r="S16" s="6">
        <f t="shared" si="4"/>
        <v>206150.4375</v>
      </c>
      <c r="T16" s="7">
        <f t="shared" si="10"/>
        <v>412300.875</v>
      </c>
      <c r="U16" s="6">
        <f t="shared" si="11"/>
        <v>0</v>
      </c>
      <c r="V16" s="6">
        <f t="shared" si="11"/>
        <v>0</v>
      </c>
      <c r="W16" s="7">
        <f t="shared" si="5"/>
        <v>412300.875</v>
      </c>
    </row>
    <row r="17" spans="1:23" x14ac:dyDescent="0.3">
      <c r="A17">
        <v>2003</v>
      </c>
      <c r="B17" s="46" t="s">
        <v>43</v>
      </c>
      <c r="C17" s="6">
        <v>653589</v>
      </c>
      <c r="D17" s="6">
        <v>645358</v>
      </c>
      <c r="E17" s="6">
        <v>0</v>
      </c>
      <c r="F17" s="7">
        <f t="shared" si="6"/>
        <v>1298947</v>
      </c>
      <c r="G17" s="6">
        <v>0</v>
      </c>
      <c r="H17" s="6">
        <v>4532410</v>
      </c>
      <c r="I17" s="7">
        <f t="shared" si="0"/>
        <v>5831357</v>
      </c>
      <c r="J17" s="6">
        <f t="shared" si="7"/>
        <v>272328.75</v>
      </c>
      <c r="K17" s="6">
        <f t="shared" si="1"/>
        <v>268899.16666666669</v>
      </c>
      <c r="L17" s="6">
        <f t="shared" si="1"/>
        <v>0</v>
      </c>
      <c r="M17" s="7">
        <f t="shared" si="8"/>
        <v>541227.91666666674</v>
      </c>
      <c r="N17" s="6">
        <f t="shared" si="9"/>
        <v>0</v>
      </c>
      <c r="O17" s="6">
        <f t="shared" si="9"/>
        <v>1888504.1666666667</v>
      </c>
      <c r="P17" s="7">
        <f t="shared" si="2"/>
        <v>2429732.0833333335</v>
      </c>
      <c r="Q17" s="6">
        <f t="shared" si="3"/>
        <v>95315.0625</v>
      </c>
      <c r="R17" s="6">
        <f t="shared" si="3"/>
        <v>94114.708333333328</v>
      </c>
      <c r="S17" s="6">
        <f t="shared" si="4"/>
        <v>189429.77083333331</v>
      </c>
      <c r="T17" s="7">
        <f t="shared" si="10"/>
        <v>378859.54166666663</v>
      </c>
      <c r="U17" s="6">
        <f t="shared" si="11"/>
        <v>0</v>
      </c>
      <c r="V17" s="6">
        <f t="shared" si="11"/>
        <v>660976.45833333337</v>
      </c>
      <c r="W17" s="7">
        <f t="shared" si="5"/>
        <v>1039836</v>
      </c>
    </row>
    <row r="18" spans="1:23" x14ac:dyDescent="0.3">
      <c r="A18">
        <v>2003</v>
      </c>
      <c r="B18" s="46" t="s">
        <v>44</v>
      </c>
      <c r="C18" s="6">
        <v>0</v>
      </c>
      <c r="D18" s="6">
        <v>0</v>
      </c>
      <c r="E18" s="6">
        <v>0</v>
      </c>
      <c r="F18" s="7">
        <f t="shared" si="6"/>
        <v>0</v>
      </c>
      <c r="G18" s="6">
        <v>0</v>
      </c>
      <c r="H18" s="6">
        <v>0</v>
      </c>
      <c r="I18" s="7">
        <f t="shared" si="0"/>
        <v>0</v>
      </c>
      <c r="J18" s="6">
        <f t="shared" si="7"/>
        <v>0</v>
      </c>
      <c r="K18" s="6">
        <f t="shared" si="1"/>
        <v>0</v>
      </c>
      <c r="L18" s="6">
        <f t="shared" si="1"/>
        <v>0</v>
      </c>
      <c r="M18" s="7">
        <f t="shared" si="8"/>
        <v>0</v>
      </c>
      <c r="N18" s="6">
        <f t="shared" si="9"/>
        <v>0</v>
      </c>
      <c r="O18" s="6">
        <f t="shared" si="9"/>
        <v>0</v>
      </c>
      <c r="P18" s="7">
        <f t="shared" si="2"/>
        <v>0</v>
      </c>
      <c r="Q18" s="6">
        <f t="shared" si="3"/>
        <v>0</v>
      </c>
      <c r="R18" s="6">
        <f t="shared" si="3"/>
        <v>0</v>
      </c>
      <c r="S18" s="6">
        <f t="shared" si="4"/>
        <v>0</v>
      </c>
      <c r="T18" s="7">
        <f t="shared" si="10"/>
        <v>0</v>
      </c>
      <c r="U18" s="6">
        <f t="shared" si="11"/>
        <v>0</v>
      </c>
      <c r="V18" s="6">
        <f t="shared" si="11"/>
        <v>0</v>
      </c>
      <c r="W18" s="7">
        <f t="shared" si="5"/>
        <v>0</v>
      </c>
    </row>
    <row r="19" spans="1:23" x14ac:dyDescent="0.3">
      <c r="A19">
        <v>2003</v>
      </c>
      <c r="B19" s="46" t="s">
        <v>45</v>
      </c>
      <c r="C19" s="6">
        <v>899064</v>
      </c>
      <c r="D19" s="6">
        <v>385663</v>
      </c>
      <c r="E19" s="6">
        <v>0</v>
      </c>
      <c r="F19" s="7">
        <f t="shared" si="6"/>
        <v>1284727</v>
      </c>
      <c r="G19" s="6">
        <v>646725</v>
      </c>
      <c r="H19" s="6">
        <v>0</v>
      </c>
      <c r="I19" s="7">
        <f t="shared" si="0"/>
        <v>1931452</v>
      </c>
      <c r="J19" s="6">
        <f t="shared" si="7"/>
        <v>374610</v>
      </c>
      <c r="K19" s="6">
        <f t="shared" si="1"/>
        <v>160692.91666666669</v>
      </c>
      <c r="L19" s="6">
        <f t="shared" si="1"/>
        <v>0</v>
      </c>
      <c r="M19" s="7">
        <f t="shared" si="8"/>
        <v>535302.91666666674</v>
      </c>
      <c r="N19" s="6">
        <f t="shared" si="9"/>
        <v>269468.75</v>
      </c>
      <c r="O19" s="6">
        <f t="shared" si="9"/>
        <v>0</v>
      </c>
      <c r="P19" s="7">
        <f t="shared" si="2"/>
        <v>804771.66666666674</v>
      </c>
      <c r="Q19" s="6">
        <f t="shared" si="3"/>
        <v>131113.5</v>
      </c>
      <c r="R19" s="6">
        <f t="shared" si="3"/>
        <v>56242.520833333336</v>
      </c>
      <c r="S19" s="6">
        <f t="shared" si="4"/>
        <v>187356.02083333334</v>
      </c>
      <c r="T19" s="7">
        <f t="shared" si="10"/>
        <v>374712.04166666669</v>
      </c>
      <c r="U19" s="6">
        <f t="shared" si="11"/>
        <v>94314.0625</v>
      </c>
      <c r="V19" s="6">
        <f t="shared" si="11"/>
        <v>0</v>
      </c>
      <c r="W19" s="7">
        <f t="shared" si="5"/>
        <v>469026.10416666669</v>
      </c>
    </row>
    <row r="20" spans="1:23" x14ac:dyDescent="0.3">
      <c r="A20">
        <v>2003</v>
      </c>
      <c r="B20" s="46" t="s">
        <v>46</v>
      </c>
      <c r="C20" s="6">
        <v>0</v>
      </c>
      <c r="D20" s="6">
        <v>871575</v>
      </c>
      <c r="E20" s="6">
        <v>0</v>
      </c>
      <c r="F20" s="7">
        <f t="shared" si="6"/>
        <v>871575</v>
      </c>
      <c r="G20" s="6">
        <v>0</v>
      </c>
      <c r="H20" s="6">
        <v>0</v>
      </c>
      <c r="I20" s="7">
        <f t="shared" si="0"/>
        <v>871575</v>
      </c>
      <c r="J20" s="6">
        <f t="shared" si="7"/>
        <v>0</v>
      </c>
      <c r="K20" s="6">
        <f t="shared" si="1"/>
        <v>363156.25</v>
      </c>
      <c r="L20" s="6">
        <f t="shared" si="1"/>
        <v>0</v>
      </c>
      <c r="M20" s="7">
        <f t="shared" si="8"/>
        <v>363156.25</v>
      </c>
      <c r="N20" s="6">
        <f t="shared" si="9"/>
        <v>0</v>
      </c>
      <c r="O20" s="6">
        <f t="shared" si="9"/>
        <v>0</v>
      </c>
      <c r="P20" s="7">
        <f t="shared" si="2"/>
        <v>363156.25</v>
      </c>
      <c r="Q20" s="6">
        <f t="shared" si="3"/>
        <v>0</v>
      </c>
      <c r="R20" s="6">
        <f t="shared" si="3"/>
        <v>127104.68749999999</v>
      </c>
      <c r="S20" s="6">
        <f t="shared" si="4"/>
        <v>127104.68749999999</v>
      </c>
      <c r="T20" s="7">
        <f t="shared" si="10"/>
        <v>254209.37499999997</v>
      </c>
      <c r="U20" s="6">
        <f t="shared" si="11"/>
        <v>0</v>
      </c>
      <c r="V20" s="6">
        <f t="shared" si="11"/>
        <v>0</v>
      </c>
      <c r="W20" s="7">
        <f t="shared" si="5"/>
        <v>254209.37499999997</v>
      </c>
    </row>
    <row r="21" spans="1:23" x14ac:dyDescent="0.3">
      <c r="A21">
        <v>2003</v>
      </c>
      <c r="B21" s="46" t="s">
        <v>47</v>
      </c>
      <c r="C21" s="6">
        <v>1259338</v>
      </c>
      <c r="D21" s="6">
        <v>32822</v>
      </c>
      <c r="E21" s="6">
        <v>0</v>
      </c>
      <c r="F21" s="7">
        <f t="shared" si="6"/>
        <v>1292160</v>
      </c>
      <c r="G21" s="6">
        <v>3493</v>
      </c>
      <c r="H21" s="6">
        <v>0</v>
      </c>
      <c r="I21" s="7">
        <f t="shared" si="0"/>
        <v>1295653</v>
      </c>
      <c r="J21" s="6">
        <f t="shared" si="7"/>
        <v>524724.16666666674</v>
      </c>
      <c r="K21" s="6">
        <f t="shared" si="7"/>
        <v>13675.833333333334</v>
      </c>
      <c r="L21" s="6">
        <f t="shared" si="7"/>
        <v>0</v>
      </c>
      <c r="M21" s="7">
        <f t="shared" si="8"/>
        <v>538400.00000000012</v>
      </c>
      <c r="N21" s="6">
        <f t="shared" si="9"/>
        <v>1455.4166666666667</v>
      </c>
      <c r="O21" s="6">
        <f t="shared" si="9"/>
        <v>0</v>
      </c>
      <c r="P21" s="7">
        <f t="shared" si="2"/>
        <v>539855.41666666674</v>
      </c>
      <c r="Q21" s="6">
        <f t="shared" si="3"/>
        <v>183653.45833333334</v>
      </c>
      <c r="R21" s="6">
        <f t="shared" si="3"/>
        <v>4786.541666666667</v>
      </c>
      <c r="S21" s="6">
        <f t="shared" si="4"/>
        <v>188440</v>
      </c>
      <c r="T21" s="7">
        <f t="shared" si="10"/>
        <v>376880</v>
      </c>
      <c r="U21" s="6">
        <f t="shared" si="11"/>
        <v>509.39583333333331</v>
      </c>
      <c r="V21" s="6">
        <f t="shared" si="11"/>
        <v>0</v>
      </c>
      <c r="W21" s="7">
        <f t="shared" si="5"/>
        <v>377389.39583333331</v>
      </c>
    </row>
    <row r="22" spans="1:23" x14ac:dyDescent="0.3">
      <c r="A22">
        <v>2003</v>
      </c>
      <c r="B22" s="46" t="s">
        <v>48</v>
      </c>
      <c r="C22" s="6">
        <v>234132</v>
      </c>
      <c r="D22" s="6">
        <v>64483</v>
      </c>
      <c r="E22" s="6">
        <v>0</v>
      </c>
      <c r="F22" s="7">
        <f t="shared" si="6"/>
        <v>298615</v>
      </c>
      <c r="G22" s="6">
        <v>0</v>
      </c>
      <c r="H22" s="6">
        <v>1342073</v>
      </c>
      <c r="I22" s="7">
        <f t="shared" si="0"/>
        <v>1640688</v>
      </c>
      <c r="J22" s="6">
        <f t="shared" si="7"/>
        <v>97555</v>
      </c>
      <c r="K22" s="6">
        <f t="shared" si="7"/>
        <v>26867.916666666668</v>
      </c>
      <c r="L22" s="6">
        <f t="shared" si="7"/>
        <v>0</v>
      </c>
      <c r="M22" s="7">
        <f t="shared" si="8"/>
        <v>124422.91666666667</v>
      </c>
      <c r="N22" s="6">
        <f t="shared" si="9"/>
        <v>0</v>
      </c>
      <c r="O22" s="6">
        <f t="shared" si="9"/>
        <v>559197.08333333337</v>
      </c>
      <c r="P22" s="7">
        <f t="shared" si="2"/>
        <v>683620</v>
      </c>
      <c r="Q22" s="6">
        <f t="shared" si="3"/>
        <v>34144.25</v>
      </c>
      <c r="R22" s="6">
        <f t="shared" si="3"/>
        <v>9403.7708333333339</v>
      </c>
      <c r="S22" s="6">
        <f t="shared" si="4"/>
        <v>43548.020833333336</v>
      </c>
      <c r="T22" s="7">
        <f t="shared" si="10"/>
        <v>87096.041666666672</v>
      </c>
      <c r="U22" s="6">
        <f t="shared" si="11"/>
        <v>0</v>
      </c>
      <c r="V22" s="6">
        <f t="shared" si="11"/>
        <v>195718.97916666666</v>
      </c>
      <c r="W22" s="7">
        <f t="shared" si="5"/>
        <v>282815.02083333331</v>
      </c>
    </row>
    <row r="23" spans="1:23" x14ac:dyDescent="0.3">
      <c r="A23">
        <v>2003</v>
      </c>
      <c r="B23" s="46" t="s">
        <v>49</v>
      </c>
      <c r="C23" s="6">
        <v>1478557</v>
      </c>
      <c r="D23" s="6">
        <v>140650</v>
      </c>
      <c r="E23" s="6">
        <v>0</v>
      </c>
      <c r="F23" s="7">
        <f t="shared" si="6"/>
        <v>1619207</v>
      </c>
      <c r="G23" s="6">
        <v>0</v>
      </c>
      <c r="H23" s="6">
        <v>123545</v>
      </c>
      <c r="I23" s="7">
        <f t="shared" si="0"/>
        <v>1742752</v>
      </c>
      <c r="J23" s="6">
        <f t="shared" si="7"/>
        <v>616065.41666666674</v>
      </c>
      <c r="K23" s="6">
        <f t="shared" si="7"/>
        <v>58604.166666666672</v>
      </c>
      <c r="L23" s="6">
        <f t="shared" si="7"/>
        <v>0</v>
      </c>
      <c r="M23" s="7">
        <f t="shared" si="8"/>
        <v>674669.58333333337</v>
      </c>
      <c r="N23" s="6">
        <f t="shared" si="9"/>
        <v>0</v>
      </c>
      <c r="O23" s="6">
        <f t="shared" si="9"/>
        <v>51477.083333333336</v>
      </c>
      <c r="P23" s="7">
        <f t="shared" si="2"/>
        <v>726146.66666666674</v>
      </c>
      <c r="Q23" s="6">
        <f t="shared" si="3"/>
        <v>215622.89583333334</v>
      </c>
      <c r="R23" s="6">
        <f t="shared" si="3"/>
        <v>20511.458333333332</v>
      </c>
      <c r="S23" s="6">
        <f t="shared" si="4"/>
        <v>236134.35416666669</v>
      </c>
      <c r="T23" s="7">
        <f t="shared" si="10"/>
        <v>472268.70833333337</v>
      </c>
      <c r="U23" s="6">
        <f t="shared" si="11"/>
        <v>0</v>
      </c>
      <c r="V23" s="6">
        <f t="shared" si="11"/>
        <v>18016.979166666668</v>
      </c>
      <c r="W23" s="7">
        <f t="shared" si="5"/>
        <v>490285.68750000006</v>
      </c>
    </row>
    <row r="24" spans="1:23" x14ac:dyDescent="0.3">
      <c r="A24">
        <v>2003</v>
      </c>
      <c r="B24" s="46" t="s">
        <v>50</v>
      </c>
      <c r="C24" s="6">
        <v>1469024</v>
      </c>
      <c r="D24" s="6">
        <v>315782</v>
      </c>
      <c r="E24" s="6">
        <v>0</v>
      </c>
      <c r="F24" s="7">
        <f t="shared" si="6"/>
        <v>1784806</v>
      </c>
      <c r="G24" s="6">
        <v>0</v>
      </c>
      <c r="H24" s="6">
        <v>0</v>
      </c>
      <c r="I24" s="7">
        <f t="shared" si="0"/>
        <v>1784806</v>
      </c>
      <c r="J24" s="6">
        <f t="shared" si="7"/>
        <v>612093.33333333337</v>
      </c>
      <c r="K24" s="6">
        <f t="shared" si="7"/>
        <v>131575.83333333334</v>
      </c>
      <c r="L24" s="6">
        <f t="shared" si="7"/>
        <v>0</v>
      </c>
      <c r="M24" s="7">
        <f t="shared" si="8"/>
        <v>743669.16666666674</v>
      </c>
      <c r="N24" s="6">
        <f t="shared" si="9"/>
        <v>0</v>
      </c>
      <c r="O24" s="6">
        <f t="shared" si="9"/>
        <v>0</v>
      </c>
      <c r="P24" s="7">
        <f t="shared" si="2"/>
        <v>743669.16666666674</v>
      </c>
      <c r="Q24" s="6">
        <f t="shared" si="3"/>
        <v>214232.66666666666</v>
      </c>
      <c r="R24" s="6">
        <f t="shared" si="3"/>
        <v>46051.541666666664</v>
      </c>
      <c r="S24" s="6">
        <f t="shared" si="4"/>
        <v>260284.20833333331</v>
      </c>
      <c r="T24" s="7">
        <f t="shared" si="10"/>
        <v>520568.41666666663</v>
      </c>
      <c r="U24" s="6">
        <f t="shared" si="11"/>
        <v>0</v>
      </c>
      <c r="V24" s="6">
        <f t="shared" si="11"/>
        <v>0</v>
      </c>
      <c r="W24" s="7">
        <f t="shared" si="5"/>
        <v>520568.41666666663</v>
      </c>
    </row>
    <row r="25" spans="1:23" x14ac:dyDescent="0.3">
      <c r="A25">
        <v>2003</v>
      </c>
      <c r="B25" s="46" t="s">
        <v>51</v>
      </c>
      <c r="C25" s="6">
        <v>2327015</v>
      </c>
      <c r="D25" s="6">
        <v>5571526</v>
      </c>
      <c r="E25" s="6">
        <v>0</v>
      </c>
      <c r="F25" s="7">
        <f t="shared" si="6"/>
        <v>7898541</v>
      </c>
      <c r="G25" s="6">
        <v>0</v>
      </c>
      <c r="H25" s="6">
        <v>0</v>
      </c>
      <c r="I25" s="7">
        <f t="shared" si="0"/>
        <v>7898541</v>
      </c>
      <c r="J25" s="6">
        <f t="shared" si="7"/>
        <v>969589.58333333337</v>
      </c>
      <c r="K25" s="6">
        <f t="shared" si="7"/>
        <v>2321469.166666667</v>
      </c>
      <c r="L25" s="6">
        <f t="shared" si="7"/>
        <v>0</v>
      </c>
      <c r="M25" s="7">
        <f t="shared" si="8"/>
        <v>3291058.7500000005</v>
      </c>
      <c r="N25" s="6">
        <f t="shared" si="9"/>
        <v>0</v>
      </c>
      <c r="O25" s="6">
        <f t="shared" si="9"/>
        <v>0</v>
      </c>
      <c r="P25" s="7">
        <f t="shared" si="2"/>
        <v>3291058.7500000005</v>
      </c>
      <c r="Q25" s="6">
        <f t="shared" si="3"/>
        <v>339356.35416666669</v>
      </c>
      <c r="R25" s="6">
        <f t="shared" si="3"/>
        <v>812514.20833333337</v>
      </c>
      <c r="S25" s="6">
        <f t="shared" si="4"/>
        <v>1151870.5625</v>
      </c>
      <c r="T25" s="7">
        <f t="shared" si="10"/>
        <v>2303741.125</v>
      </c>
      <c r="U25" s="6">
        <f t="shared" si="11"/>
        <v>0</v>
      </c>
      <c r="V25" s="6">
        <f t="shared" si="11"/>
        <v>0</v>
      </c>
      <c r="W25" s="7">
        <f t="shared" si="5"/>
        <v>2303741.125</v>
      </c>
    </row>
    <row r="26" spans="1:23" x14ac:dyDescent="0.3">
      <c r="A26">
        <v>2003</v>
      </c>
      <c r="B26" s="46" t="s">
        <v>52</v>
      </c>
      <c r="C26" s="6">
        <v>26357</v>
      </c>
      <c r="D26" s="6">
        <v>1156749</v>
      </c>
      <c r="E26" s="6">
        <v>0</v>
      </c>
      <c r="F26" s="7">
        <f t="shared" si="6"/>
        <v>1183106</v>
      </c>
      <c r="G26" s="6">
        <v>0</v>
      </c>
      <c r="H26" s="6">
        <v>0</v>
      </c>
      <c r="I26" s="7">
        <f t="shared" si="0"/>
        <v>1183106</v>
      </c>
      <c r="J26" s="6">
        <f t="shared" si="7"/>
        <v>10982.083333333334</v>
      </c>
      <c r="K26" s="6">
        <f t="shared" si="7"/>
        <v>481978.75</v>
      </c>
      <c r="L26" s="6">
        <f t="shared" si="7"/>
        <v>0</v>
      </c>
      <c r="M26" s="7">
        <f t="shared" si="8"/>
        <v>492960.83333333331</v>
      </c>
      <c r="N26" s="6">
        <f t="shared" si="9"/>
        <v>0</v>
      </c>
      <c r="O26" s="6">
        <f t="shared" si="9"/>
        <v>0</v>
      </c>
      <c r="P26" s="7">
        <f t="shared" si="2"/>
        <v>492960.83333333331</v>
      </c>
      <c r="Q26" s="6">
        <f t="shared" si="3"/>
        <v>3843.7291666666665</v>
      </c>
      <c r="R26" s="6">
        <f t="shared" si="3"/>
        <v>168692.5625</v>
      </c>
      <c r="S26" s="6">
        <f t="shared" si="4"/>
        <v>172536.29166666666</v>
      </c>
      <c r="T26" s="7">
        <f t="shared" si="10"/>
        <v>345072.58333333331</v>
      </c>
      <c r="U26" s="6">
        <f t="shared" si="11"/>
        <v>0</v>
      </c>
      <c r="V26" s="6">
        <f t="shared" si="11"/>
        <v>0</v>
      </c>
      <c r="W26" s="7">
        <f t="shared" si="5"/>
        <v>345072.58333333331</v>
      </c>
    </row>
    <row r="27" spans="1:23" x14ac:dyDescent="0.3">
      <c r="A27">
        <v>2003</v>
      </c>
      <c r="B27" s="46" t="s">
        <v>13</v>
      </c>
      <c r="C27" s="6">
        <v>3546487</v>
      </c>
      <c r="D27" s="6">
        <v>304686</v>
      </c>
      <c r="E27" s="6">
        <v>193384</v>
      </c>
      <c r="F27" s="7">
        <f t="shared" si="6"/>
        <v>4044557</v>
      </c>
      <c r="G27" s="6">
        <v>0</v>
      </c>
      <c r="H27" s="6">
        <v>32734</v>
      </c>
      <c r="I27" s="7">
        <f t="shared" si="0"/>
        <v>4077291</v>
      </c>
      <c r="J27" s="6">
        <f t="shared" si="7"/>
        <v>1477702.9166666667</v>
      </c>
      <c r="K27" s="6">
        <f t="shared" si="7"/>
        <v>126952.5</v>
      </c>
      <c r="L27" s="6">
        <f t="shared" si="7"/>
        <v>80576.666666666672</v>
      </c>
      <c r="M27" s="7">
        <f t="shared" si="8"/>
        <v>1685232.0833333335</v>
      </c>
      <c r="N27" s="6">
        <f t="shared" si="9"/>
        <v>0</v>
      </c>
      <c r="O27" s="6">
        <f t="shared" si="9"/>
        <v>13639.166666666668</v>
      </c>
      <c r="P27" s="7">
        <f t="shared" si="2"/>
        <v>1698871.2500000002</v>
      </c>
      <c r="Q27" s="6">
        <f t="shared" si="3"/>
        <v>517196.02083333331</v>
      </c>
      <c r="R27" s="6">
        <f t="shared" si="3"/>
        <v>44433.375</v>
      </c>
      <c r="S27" s="6">
        <f t="shared" si="4"/>
        <v>561629.39583333326</v>
      </c>
      <c r="T27" s="7">
        <f t="shared" si="10"/>
        <v>1123258.7916666665</v>
      </c>
      <c r="U27" s="6">
        <f t="shared" si="11"/>
        <v>0</v>
      </c>
      <c r="V27" s="6">
        <f t="shared" si="11"/>
        <v>4773.708333333333</v>
      </c>
      <c r="W27" s="7">
        <f t="shared" si="5"/>
        <v>1128032.4999999998</v>
      </c>
    </row>
    <row r="28" spans="1:23" x14ac:dyDescent="0.3">
      <c r="A28">
        <v>2003</v>
      </c>
      <c r="B28" s="46" t="s">
        <v>53</v>
      </c>
      <c r="C28" s="6">
        <v>18247</v>
      </c>
      <c r="D28" s="6">
        <v>24966</v>
      </c>
      <c r="E28" s="6">
        <v>0</v>
      </c>
      <c r="F28" s="7">
        <f t="shared" si="6"/>
        <v>43213</v>
      </c>
      <c r="G28" s="6">
        <v>0</v>
      </c>
      <c r="H28" s="6">
        <v>566790</v>
      </c>
      <c r="I28" s="7">
        <f t="shared" si="0"/>
        <v>610003</v>
      </c>
      <c r="J28" s="6">
        <f t="shared" si="7"/>
        <v>7602.916666666667</v>
      </c>
      <c r="K28" s="6">
        <f t="shared" si="7"/>
        <v>10402.5</v>
      </c>
      <c r="L28" s="6">
        <f t="shared" si="7"/>
        <v>0</v>
      </c>
      <c r="M28" s="7">
        <f t="shared" si="8"/>
        <v>18005.416666666668</v>
      </c>
      <c r="N28" s="6">
        <f t="shared" si="9"/>
        <v>0</v>
      </c>
      <c r="O28" s="6">
        <f t="shared" si="9"/>
        <v>236162.5</v>
      </c>
      <c r="P28" s="7">
        <f t="shared" si="2"/>
        <v>254167.91666666666</v>
      </c>
      <c r="Q28" s="6">
        <f t="shared" si="3"/>
        <v>2661.0208333333335</v>
      </c>
      <c r="R28" s="6">
        <f t="shared" si="3"/>
        <v>3640.8749999999995</v>
      </c>
      <c r="S28" s="6">
        <f t="shared" si="4"/>
        <v>6301.895833333333</v>
      </c>
      <c r="T28" s="7">
        <f t="shared" si="10"/>
        <v>12603.791666666666</v>
      </c>
      <c r="U28" s="6">
        <f t="shared" si="11"/>
        <v>0</v>
      </c>
      <c r="V28" s="6">
        <f t="shared" si="11"/>
        <v>82656.875</v>
      </c>
      <c r="W28" s="7">
        <f t="shared" si="5"/>
        <v>95260.666666666672</v>
      </c>
    </row>
    <row r="29" spans="1:23" x14ac:dyDescent="0.3">
      <c r="A29">
        <v>2003</v>
      </c>
      <c r="B29" s="46" t="s">
        <v>54</v>
      </c>
      <c r="C29" s="6">
        <v>2051735</v>
      </c>
      <c r="D29" s="6">
        <v>2352037</v>
      </c>
      <c r="E29" s="6">
        <v>0</v>
      </c>
      <c r="F29" s="7">
        <f t="shared" si="6"/>
        <v>4403772</v>
      </c>
      <c r="G29" s="6">
        <v>0</v>
      </c>
      <c r="H29" s="6">
        <v>0</v>
      </c>
      <c r="I29" s="7">
        <f t="shared" si="0"/>
        <v>4403772</v>
      </c>
      <c r="J29" s="6">
        <f t="shared" si="7"/>
        <v>854889.58333333337</v>
      </c>
      <c r="K29" s="6">
        <f t="shared" si="7"/>
        <v>980015.41666666674</v>
      </c>
      <c r="L29" s="6">
        <f t="shared" si="7"/>
        <v>0</v>
      </c>
      <c r="M29" s="7">
        <f t="shared" si="8"/>
        <v>1834905</v>
      </c>
      <c r="N29" s="6">
        <f t="shared" si="9"/>
        <v>0</v>
      </c>
      <c r="O29" s="6">
        <f t="shared" si="9"/>
        <v>0</v>
      </c>
      <c r="P29" s="7">
        <f t="shared" si="2"/>
        <v>1834905</v>
      </c>
      <c r="Q29" s="6">
        <f t="shared" si="3"/>
        <v>299211.35416666669</v>
      </c>
      <c r="R29" s="6">
        <f t="shared" si="3"/>
        <v>343005.39583333331</v>
      </c>
      <c r="S29" s="6">
        <f t="shared" si="4"/>
        <v>642216.75</v>
      </c>
      <c r="T29" s="7">
        <f t="shared" si="10"/>
        <v>1284433.5</v>
      </c>
      <c r="U29" s="6">
        <f t="shared" si="11"/>
        <v>0</v>
      </c>
      <c r="V29" s="6">
        <f t="shared" si="11"/>
        <v>0</v>
      </c>
      <c r="W29" s="7">
        <f t="shared" si="5"/>
        <v>1284433.5</v>
      </c>
    </row>
    <row r="30" spans="1:23" x14ac:dyDescent="0.3">
      <c r="A30">
        <v>2003</v>
      </c>
      <c r="B30" s="46" t="s">
        <v>55</v>
      </c>
      <c r="C30" s="6">
        <v>174463</v>
      </c>
      <c r="D30" s="6">
        <v>526934</v>
      </c>
      <c r="E30" s="6">
        <v>0</v>
      </c>
      <c r="F30" s="7">
        <f t="shared" si="6"/>
        <v>701397</v>
      </c>
      <c r="G30" s="6">
        <v>0</v>
      </c>
      <c r="H30" s="6">
        <v>0</v>
      </c>
      <c r="I30" s="7">
        <f t="shared" si="0"/>
        <v>701397</v>
      </c>
      <c r="J30" s="6">
        <f t="shared" si="7"/>
        <v>72692.916666666672</v>
      </c>
      <c r="K30" s="6">
        <f t="shared" si="7"/>
        <v>219555.83333333334</v>
      </c>
      <c r="L30" s="6">
        <f t="shared" si="7"/>
        <v>0</v>
      </c>
      <c r="M30" s="7">
        <f t="shared" si="8"/>
        <v>292248.75</v>
      </c>
      <c r="N30" s="6">
        <f t="shared" si="9"/>
        <v>0</v>
      </c>
      <c r="O30" s="6">
        <f t="shared" si="9"/>
        <v>0</v>
      </c>
      <c r="P30" s="7">
        <f t="shared" si="2"/>
        <v>292248.75</v>
      </c>
      <c r="Q30" s="6">
        <f t="shared" si="3"/>
        <v>25442.520833333332</v>
      </c>
      <c r="R30" s="6">
        <f t="shared" si="3"/>
        <v>76844.541666666672</v>
      </c>
      <c r="S30" s="6">
        <f t="shared" si="4"/>
        <v>102287.0625</v>
      </c>
      <c r="T30" s="7">
        <f t="shared" si="10"/>
        <v>204574.125</v>
      </c>
      <c r="U30" s="6">
        <f t="shared" si="11"/>
        <v>0</v>
      </c>
      <c r="V30" s="6">
        <f t="shared" si="11"/>
        <v>0</v>
      </c>
      <c r="W30" s="7">
        <f t="shared" si="5"/>
        <v>204574.125</v>
      </c>
    </row>
    <row r="31" spans="1:23" x14ac:dyDescent="0.3">
      <c r="A31">
        <v>2003</v>
      </c>
      <c r="B31" s="46" t="s">
        <v>56</v>
      </c>
      <c r="C31" s="6">
        <v>0</v>
      </c>
      <c r="D31" s="6">
        <v>0</v>
      </c>
      <c r="E31" s="6">
        <v>0</v>
      </c>
      <c r="F31" s="7">
        <f t="shared" si="6"/>
        <v>0</v>
      </c>
      <c r="G31" s="6">
        <v>0</v>
      </c>
      <c r="H31" s="6">
        <v>0</v>
      </c>
      <c r="I31" s="7">
        <f t="shared" si="0"/>
        <v>0</v>
      </c>
      <c r="J31" s="6">
        <f t="shared" si="7"/>
        <v>0</v>
      </c>
      <c r="K31" s="6">
        <f t="shared" si="7"/>
        <v>0</v>
      </c>
      <c r="L31" s="6">
        <f t="shared" si="7"/>
        <v>0</v>
      </c>
      <c r="M31" s="7">
        <f t="shared" si="8"/>
        <v>0</v>
      </c>
      <c r="N31" s="6">
        <f t="shared" si="9"/>
        <v>0</v>
      </c>
      <c r="O31" s="6">
        <f t="shared" si="9"/>
        <v>0</v>
      </c>
      <c r="P31" s="7">
        <f t="shared" si="2"/>
        <v>0</v>
      </c>
      <c r="Q31" s="6">
        <f t="shared" si="3"/>
        <v>0</v>
      </c>
      <c r="R31" s="6">
        <f t="shared" si="3"/>
        <v>0</v>
      </c>
      <c r="S31" s="6">
        <f t="shared" si="4"/>
        <v>0</v>
      </c>
      <c r="T31" s="7">
        <f t="shared" si="10"/>
        <v>0</v>
      </c>
      <c r="U31" s="6">
        <f t="shared" si="11"/>
        <v>0</v>
      </c>
      <c r="V31" s="6">
        <f t="shared" si="11"/>
        <v>0</v>
      </c>
      <c r="W31" s="7">
        <f t="shared" si="5"/>
        <v>0</v>
      </c>
    </row>
    <row r="32" spans="1:23" x14ac:dyDescent="0.3">
      <c r="A32">
        <v>2003</v>
      </c>
      <c r="B32" s="46" t="s">
        <v>57</v>
      </c>
      <c r="C32" s="6">
        <v>7461111</v>
      </c>
      <c r="D32" s="6">
        <v>1677833</v>
      </c>
      <c r="E32" s="6">
        <v>0</v>
      </c>
      <c r="F32" s="7">
        <f t="shared" si="6"/>
        <v>9138944</v>
      </c>
      <c r="G32" s="6">
        <v>0</v>
      </c>
      <c r="H32" s="6">
        <v>0</v>
      </c>
      <c r="I32" s="7">
        <f t="shared" si="0"/>
        <v>9138944</v>
      </c>
      <c r="J32" s="6">
        <f t="shared" si="7"/>
        <v>3108796.25</v>
      </c>
      <c r="K32" s="6">
        <f t="shared" si="7"/>
        <v>699097.08333333337</v>
      </c>
      <c r="L32" s="6">
        <f t="shared" si="7"/>
        <v>0</v>
      </c>
      <c r="M32" s="7">
        <f t="shared" si="8"/>
        <v>3807893.3333333335</v>
      </c>
      <c r="N32" s="6">
        <f t="shared" si="9"/>
        <v>0</v>
      </c>
      <c r="O32" s="6">
        <f t="shared" si="9"/>
        <v>0</v>
      </c>
      <c r="P32" s="7">
        <f t="shared" si="2"/>
        <v>3807893.3333333335</v>
      </c>
      <c r="Q32" s="6">
        <f t="shared" si="3"/>
        <v>1088078.6875</v>
      </c>
      <c r="R32" s="6">
        <f t="shared" si="3"/>
        <v>244683.97916666666</v>
      </c>
      <c r="S32" s="6">
        <f t="shared" si="4"/>
        <v>1332762.6666666667</v>
      </c>
      <c r="T32" s="7">
        <f t="shared" si="10"/>
        <v>2665525.3333333335</v>
      </c>
      <c r="U32" s="6">
        <f t="shared" si="11"/>
        <v>0</v>
      </c>
      <c r="V32" s="6">
        <f t="shared" si="11"/>
        <v>0</v>
      </c>
      <c r="W32" s="7">
        <f t="shared" si="5"/>
        <v>2665525.3333333335</v>
      </c>
    </row>
    <row r="33" spans="1:23" x14ac:dyDescent="0.3">
      <c r="A33">
        <v>2003</v>
      </c>
      <c r="B33" s="46" t="s">
        <v>58</v>
      </c>
      <c r="C33" s="6">
        <v>3969613</v>
      </c>
      <c r="D33" s="6">
        <v>7772127</v>
      </c>
      <c r="E33" s="6">
        <v>0</v>
      </c>
      <c r="F33" s="7">
        <f t="shared" si="6"/>
        <v>11741740</v>
      </c>
      <c r="G33" s="6">
        <v>0</v>
      </c>
      <c r="H33" s="6">
        <v>2102499</v>
      </c>
      <c r="I33" s="7">
        <f t="shared" si="0"/>
        <v>13844239</v>
      </c>
      <c r="J33" s="6">
        <f t="shared" si="7"/>
        <v>1654005.4166666667</v>
      </c>
      <c r="K33" s="6">
        <f t="shared" si="7"/>
        <v>3238386.25</v>
      </c>
      <c r="L33" s="6">
        <f t="shared" si="7"/>
        <v>0</v>
      </c>
      <c r="M33" s="7">
        <f t="shared" si="8"/>
        <v>4892391.666666667</v>
      </c>
      <c r="N33" s="6">
        <f t="shared" si="9"/>
        <v>0</v>
      </c>
      <c r="O33" s="6">
        <f t="shared" si="9"/>
        <v>876041.25</v>
      </c>
      <c r="P33" s="7">
        <f t="shared" si="2"/>
        <v>5768432.916666667</v>
      </c>
      <c r="Q33" s="6">
        <f t="shared" si="3"/>
        <v>578901.89583333337</v>
      </c>
      <c r="R33" s="6">
        <f t="shared" si="3"/>
        <v>1133435.1875</v>
      </c>
      <c r="S33" s="6">
        <f t="shared" si="4"/>
        <v>1712337.0833333335</v>
      </c>
      <c r="T33" s="7">
        <f t="shared" si="10"/>
        <v>3424674.166666667</v>
      </c>
      <c r="U33" s="6">
        <f t="shared" si="11"/>
        <v>0</v>
      </c>
      <c r="V33" s="6">
        <f t="shared" si="11"/>
        <v>306614.4375</v>
      </c>
      <c r="W33" s="7">
        <f t="shared" si="5"/>
        <v>3731288.604166667</v>
      </c>
    </row>
    <row r="34" spans="1:23" x14ac:dyDescent="0.3">
      <c r="A34">
        <v>2003</v>
      </c>
      <c r="B34" s="46" t="s">
        <v>59</v>
      </c>
      <c r="C34" s="6">
        <v>1620319</v>
      </c>
      <c r="D34" s="6">
        <v>0</v>
      </c>
      <c r="E34" s="6">
        <v>0</v>
      </c>
      <c r="F34" s="7">
        <f t="shared" si="6"/>
        <v>1620319</v>
      </c>
      <c r="G34" s="6">
        <v>0</v>
      </c>
      <c r="H34" s="6">
        <v>0</v>
      </c>
      <c r="I34" s="7">
        <f t="shared" si="0"/>
        <v>1620319</v>
      </c>
      <c r="J34" s="6">
        <f t="shared" si="7"/>
        <v>675132.91666666674</v>
      </c>
      <c r="K34" s="6">
        <f t="shared" si="7"/>
        <v>0</v>
      </c>
      <c r="L34" s="6">
        <f t="shared" si="7"/>
        <v>0</v>
      </c>
      <c r="M34" s="7">
        <f t="shared" si="8"/>
        <v>675132.91666666674</v>
      </c>
      <c r="N34" s="6">
        <f t="shared" si="9"/>
        <v>0</v>
      </c>
      <c r="O34" s="6">
        <f t="shared" si="9"/>
        <v>0</v>
      </c>
      <c r="P34" s="7">
        <f t="shared" si="2"/>
        <v>675132.91666666674</v>
      </c>
      <c r="Q34" s="6">
        <f t="shared" si="3"/>
        <v>236296.52083333334</v>
      </c>
      <c r="R34" s="6">
        <f t="shared" si="3"/>
        <v>0</v>
      </c>
      <c r="S34" s="6">
        <f t="shared" si="4"/>
        <v>236296.52083333334</v>
      </c>
      <c r="T34" s="7">
        <f t="shared" si="10"/>
        <v>472593.04166666669</v>
      </c>
      <c r="U34" s="6">
        <f t="shared" si="11"/>
        <v>0</v>
      </c>
      <c r="V34" s="6">
        <f t="shared" si="11"/>
        <v>0</v>
      </c>
      <c r="W34" s="7">
        <f t="shared" si="5"/>
        <v>472593.04166666669</v>
      </c>
    </row>
    <row r="35" spans="1:23" x14ac:dyDescent="0.3">
      <c r="A35">
        <v>2003</v>
      </c>
      <c r="B35" s="46" t="s">
        <v>60</v>
      </c>
      <c r="C35" s="6">
        <v>0</v>
      </c>
      <c r="D35" s="6">
        <v>0</v>
      </c>
      <c r="E35" s="6">
        <v>0</v>
      </c>
      <c r="F35" s="7">
        <f t="shared" si="6"/>
        <v>0</v>
      </c>
      <c r="G35" s="6">
        <v>0</v>
      </c>
      <c r="H35" s="6">
        <v>0</v>
      </c>
      <c r="I35" s="7">
        <f t="shared" si="0"/>
        <v>0</v>
      </c>
      <c r="J35" s="6">
        <f t="shared" si="7"/>
        <v>0</v>
      </c>
      <c r="K35" s="6">
        <f t="shared" si="7"/>
        <v>0</v>
      </c>
      <c r="L35" s="6">
        <f t="shared" si="7"/>
        <v>0</v>
      </c>
      <c r="M35" s="7">
        <f t="shared" si="8"/>
        <v>0</v>
      </c>
      <c r="N35" s="6">
        <f t="shared" si="9"/>
        <v>0</v>
      </c>
      <c r="O35" s="6">
        <f t="shared" si="9"/>
        <v>0</v>
      </c>
      <c r="P35" s="7">
        <f t="shared" si="2"/>
        <v>0</v>
      </c>
      <c r="Q35" s="6">
        <f t="shared" si="3"/>
        <v>0</v>
      </c>
      <c r="R35" s="6">
        <f t="shared" si="3"/>
        <v>0</v>
      </c>
      <c r="S35" s="6">
        <f t="shared" si="4"/>
        <v>0</v>
      </c>
      <c r="T35" s="7">
        <f t="shared" si="10"/>
        <v>0</v>
      </c>
      <c r="U35" s="6">
        <f t="shared" si="11"/>
        <v>0</v>
      </c>
      <c r="V35" s="6">
        <f t="shared" si="11"/>
        <v>0</v>
      </c>
      <c r="W35" s="7">
        <f t="shared" si="5"/>
        <v>0</v>
      </c>
    </row>
    <row r="36" spans="1:23" x14ac:dyDescent="0.3">
      <c r="A36">
        <v>2003</v>
      </c>
      <c r="B36" s="46" t="s">
        <v>61</v>
      </c>
      <c r="C36" s="6">
        <v>49640</v>
      </c>
      <c r="D36" s="6">
        <v>333550</v>
      </c>
      <c r="E36" s="6">
        <v>0</v>
      </c>
      <c r="F36" s="7">
        <f t="shared" si="6"/>
        <v>383190</v>
      </c>
      <c r="G36" s="6">
        <v>0</v>
      </c>
      <c r="H36" s="6">
        <v>0</v>
      </c>
      <c r="I36" s="7">
        <f t="shared" si="0"/>
        <v>383190</v>
      </c>
      <c r="J36" s="6">
        <f t="shared" si="7"/>
        <v>20683.333333333336</v>
      </c>
      <c r="K36" s="6">
        <f t="shared" si="7"/>
        <v>138979.16666666669</v>
      </c>
      <c r="L36" s="6">
        <f t="shared" si="7"/>
        <v>0</v>
      </c>
      <c r="M36" s="7">
        <f t="shared" si="8"/>
        <v>159662.50000000003</v>
      </c>
      <c r="N36" s="6">
        <f t="shared" si="9"/>
        <v>0</v>
      </c>
      <c r="O36" s="6">
        <f t="shared" si="9"/>
        <v>0</v>
      </c>
      <c r="P36" s="7">
        <f t="shared" si="2"/>
        <v>159662.50000000003</v>
      </c>
      <c r="Q36" s="6">
        <f t="shared" si="3"/>
        <v>7239.166666666667</v>
      </c>
      <c r="R36" s="6">
        <f t="shared" si="3"/>
        <v>48642.708333333336</v>
      </c>
      <c r="S36" s="6">
        <f t="shared" si="4"/>
        <v>55881.875</v>
      </c>
      <c r="T36" s="7">
        <f t="shared" si="10"/>
        <v>111763.75</v>
      </c>
      <c r="U36" s="6">
        <f t="shared" si="11"/>
        <v>0</v>
      </c>
      <c r="V36" s="6">
        <f t="shared" si="11"/>
        <v>0</v>
      </c>
      <c r="W36" s="7">
        <f t="shared" si="5"/>
        <v>111763.75</v>
      </c>
    </row>
    <row r="37" spans="1:23" x14ac:dyDescent="0.3">
      <c r="A37">
        <v>2003</v>
      </c>
      <c r="B37" s="46" t="s">
        <v>62</v>
      </c>
      <c r="C37" s="6">
        <v>41835</v>
      </c>
      <c r="D37" s="6">
        <v>958200</v>
      </c>
      <c r="E37" s="6">
        <v>0</v>
      </c>
      <c r="F37" s="7">
        <f t="shared" si="6"/>
        <v>1000035</v>
      </c>
      <c r="G37" s="6">
        <v>0</v>
      </c>
      <c r="H37" s="6">
        <v>0</v>
      </c>
      <c r="I37" s="7">
        <f t="shared" si="0"/>
        <v>1000035</v>
      </c>
      <c r="J37" s="6">
        <f t="shared" si="7"/>
        <v>17431.25</v>
      </c>
      <c r="K37" s="6">
        <f t="shared" si="7"/>
        <v>399250</v>
      </c>
      <c r="L37" s="6">
        <f t="shared" si="7"/>
        <v>0</v>
      </c>
      <c r="M37" s="7">
        <f t="shared" si="8"/>
        <v>416681.25</v>
      </c>
      <c r="N37" s="6">
        <f t="shared" si="9"/>
        <v>0</v>
      </c>
      <c r="O37" s="6">
        <f t="shared" si="9"/>
        <v>0</v>
      </c>
      <c r="P37" s="7">
        <f t="shared" si="2"/>
        <v>416681.25</v>
      </c>
      <c r="Q37" s="6">
        <f t="shared" ref="Q37:R53" si="12">J37*$Q$1</f>
        <v>6100.9375</v>
      </c>
      <c r="R37" s="6">
        <f t="shared" si="12"/>
        <v>139737.5</v>
      </c>
      <c r="S37" s="6">
        <f t="shared" si="4"/>
        <v>145838.4375</v>
      </c>
      <c r="T37" s="7">
        <f t="shared" si="10"/>
        <v>291676.875</v>
      </c>
      <c r="U37" s="6">
        <f t="shared" si="11"/>
        <v>0</v>
      </c>
      <c r="V37" s="6">
        <f t="shared" si="11"/>
        <v>0</v>
      </c>
      <c r="W37" s="7">
        <f t="shared" si="5"/>
        <v>291676.875</v>
      </c>
    </row>
    <row r="38" spans="1:23" x14ac:dyDescent="0.3">
      <c r="A38">
        <v>2003</v>
      </c>
      <c r="B38" s="46" t="s">
        <v>19</v>
      </c>
      <c r="C38" s="6">
        <v>4141409</v>
      </c>
      <c r="D38" s="6">
        <v>12480327</v>
      </c>
      <c r="E38" s="6">
        <v>557378</v>
      </c>
      <c r="F38" s="7">
        <f t="shared" si="6"/>
        <v>17179114</v>
      </c>
      <c r="G38" s="6">
        <v>4301</v>
      </c>
      <c r="H38" s="6">
        <v>0</v>
      </c>
      <c r="I38" s="7">
        <f t="shared" si="0"/>
        <v>17183415</v>
      </c>
      <c r="J38" s="6">
        <f t="shared" si="7"/>
        <v>1725587.0833333335</v>
      </c>
      <c r="K38" s="6">
        <f t="shared" si="7"/>
        <v>5200136.25</v>
      </c>
      <c r="L38" s="6">
        <f t="shared" si="7"/>
        <v>232240.83333333334</v>
      </c>
      <c r="M38" s="7">
        <f t="shared" si="8"/>
        <v>7157964.166666667</v>
      </c>
      <c r="N38" s="6">
        <f t="shared" si="9"/>
        <v>1792.0833333333335</v>
      </c>
      <c r="O38" s="6">
        <f t="shared" si="9"/>
        <v>0</v>
      </c>
      <c r="P38" s="7">
        <f t="shared" si="2"/>
        <v>7159756.25</v>
      </c>
      <c r="Q38" s="6">
        <f t="shared" si="12"/>
        <v>603955.47916666663</v>
      </c>
      <c r="R38" s="6">
        <f t="shared" si="12"/>
        <v>1820047.6875</v>
      </c>
      <c r="S38" s="6">
        <f t="shared" si="4"/>
        <v>2424003.1666666665</v>
      </c>
      <c r="T38" s="7">
        <f t="shared" si="10"/>
        <v>4848006.333333333</v>
      </c>
      <c r="U38" s="6">
        <f t="shared" si="11"/>
        <v>627.22916666666663</v>
      </c>
      <c r="V38" s="6">
        <f t="shared" si="11"/>
        <v>0</v>
      </c>
      <c r="W38" s="7">
        <f t="shared" si="5"/>
        <v>4848633.5625</v>
      </c>
    </row>
    <row r="39" spans="1:23" x14ac:dyDescent="0.3">
      <c r="A39">
        <v>2003</v>
      </c>
      <c r="B39" s="46" t="s">
        <v>63</v>
      </c>
      <c r="C39" s="6">
        <v>21548</v>
      </c>
      <c r="D39" s="6">
        <v>61326</v>
      </c>
      <c r="E39" s="6">
        <v>0</v>
      </c>
      <c r="F39" s="7">
        <f t="shared" si="6"/>
        <v>82874</v>
      </c>
      <c r="G39" s="6">
        <v>0</v>
      </c>
      <c r="H39" s="6">
        <v>0</v>
      </c>
      <c r="I39" s="7">
        <f t="shared" si="0"/>
        <v>82874</v>
      </c>
      <c r="J39" s="6">
        <f t="shared" si="7"/>
        <v>8978.3333333333339</v>
      </c>
      <c r="K39" s="6">
        <f t="shared" si="7"/>
        <v>25552.5</v>
      </c>
      <c r="L39" s="6">
        <f t="shared" si="7"/>
        <v>0</v>
      </c>
      <c r="M39" s="7">
        <f t="shared" si="8"/>
        <v>34530.833333333336</v>
      </c>
      <c r="N39" s="6">
        <f t="shared" si="9"/>
        <v>0</v>
      </c>
      <c r="O39" s="6">
        <f t="shared" si="9"/>
        <v>0</v>
      </c>
      <c r="P39" s="7">
        <f t="shared" si="2"/>
        <v>34530.833333333336</v>
      </c>
      <c r="Q39" s="6">
        <f t="shared" si="12"/>
        <v>3142.4166666666665</v>
      </c>
      <c r="R39" s="6">
        <f t="shared" si="12"/>
        <v>8943.375</v>
      </c>
      <c r="S39" s="6">
        <f t="shared" si="4"/>
        <v>12085.791666666666</v>
      </c>
      <c r="T39" s="7">
        <f t="shared" si="10"/>
        <v>24171.583333333332</v>
      </c>
      <c r="U39" s="6">
        <f t="shared" si="11"/>
        <v>0</v>
      </c>
      <c r="V39" s="6">
        <f t="shared" si="11"/>
        <v>0</v>
      </c>
      <c r="W39" s="7">
        <f t="shared" si="5"/>
        <v>24171.583333333332</v>
      </c>
    </row>
    <row r="40" spans="1:23" x14ac:dyDescent="0.3">
      <c r="A40">
        <v>2003</v>
      </c>
      <c r="B40" s="46" t="s">
        <v>64</v>
      </c>
      <c r="C40" s="6">
        <v>16258873</v>
      </c>
      <c r="D40" s="6">
        <v>2478631</v>
      </c>
      <c r="E40" s="6">
        <v>2127402</v>
      </c>
      <c r="F40" s="7">
        <f t="shared" si="6"/>
        <v>20864906</v>
      </c>
      <c r="G40" s="6">
        <v>2851719</v>
      </c>
      <c r="H40" s="6">
        <v>2485515</v>
      </c>
      <c r="I40" s="7">
        <f t="shared" si="0"/>
        <v>26202140</v>
      </c>
      <c r="J40" s="6">
        <f t="shared" si="7"/>
        <v>6774530.416666667</v>
      </c>
      <c r="K40" s="6">
        <f t="shared" si="7"/>
        <v>1032762.9166666667</v>
      </c>
      <c r="L40" s="6">
        <f t="shared" si="7"/>
        <v>886417.5</v>
      </c>
      <c r="M40" s="7">
        <f t="shared" si="8"/>
        <v>8693710.833333334</v>
      </c>
      <c r="N40" s="6">
        <f t="shared" si="9"/>
        <v>1188216.25</v>
      </c>
      <c r="O40" s="6">
        <f t="shared" si="9"/>
        <v>1035631.25</v>
      </c>
      <c r="P40" s="7">
        <f t="shared" si="2"/>
        <v>10917558.333333334</v>
      </c>
      <c r="Q40" s="6">
        <f t="shared" si="12"/>
        <v>2371085.6458333335</v>
      </c>
      <c r="R40" s="6">
        <f t="shared" si="12"/>
        <v>361467.02083333331</v>
      </c>
      <c r="S40" s="6">
        <f t="shared" si="4"/>
        <v>2732552.666666667</v>
      </c>
      <c r="T40" s="7">
        <f t="shared" si="10"/>
        <v>5465105.333333334</v>
      </c>
      <c r="U40" s="6">
        <f t="shared" si="11"/>
        <v>415875.6875</v>
      </c>
      <c r="V40" s="6">
        <f t="shared" si="11"/>
        <v>362470.9375</v>
      </c>
      <c r="W40" s="7">
        <f t="shared" si="5"/>
        <v>6243451.958333334</v>
      </c>
    </row>
    <row r="41" spans="1:23" x14ac:dyDescent="0.3">
      <c r="A41">
        <v>2003</v>
      </c>
      <c r="B41" s="46" t="s">
        <v>21</v>
      </c>
      <c r="C41" s="6">
        <v>1678098</v>
      </c>
      <c r="D41" s="6">
        <v>5277896</v>
      </c>
      <c r="E41" s="6">
        <v>115058</v>
      </c>
      <c r="F41" s="7">
        <f t="shared" si="6"/>
        <v>7071052</v>
      </c>
      <c r="G41" s="6">
        <v>9698</v>
      </c>
      <c r="H41" s="6">
        <v>0</v>
      </c>
      <c r="I41" s="7">
        <f t="shared" si="0"/>
        <v>7080750</v>
      </c>
      <c r="J41" s="6">
        <f t="shared" si="7"/>
        <v>699207.5</v>
      </c>
      <c r="K41" s="6">
        <f t="shared" si="7"/>
        <v>2199123.3333333335</v>
      </c>
      <c r="L41" s="6">
        <f t="shared" si="7"/>
        <v>47940.833333333336</v>
      </c>
      <c r="M41" s="7">
        <f t="shared" si="8"/>
        <v>2946271.666666667</v>
      </c>
      <c r="N41" s="6">
        <f t="shared" si="9"/>
        <v>4040.8333333333335</v>
      </c>
      <c r="O41" s="6">
        <f t="shared" si="9"/>
        <v>0</v>
      </c>
      <c r="P41" s="7">
        <f t="shared" si="2"/>
        <v>2950312.5000000005</v>
      </c>
      <c r="Q41" s="6">
        <f t="shared" si="12"/>
        <v>244722.62499999997</v>
      </c>
      <c r="R41" s="6">
        <f t="shared" si="12"/>
        <v>769693.16666666663</v>
      </c>
      <c r="S41" s="6">
        <f t="shared" si="4"/>
        <v>1014415.7916666666</v>
      </c>
      <c r="T41" s="7">
        <f t="shared" si="10"/>
        <v>2028831.5833333333</v>
      </c>
      <c r="U41" s="6">
        <f t="shared" si="11"/>
        <v>1414.2916666666667</v>
      </c>
      <c r="V41" s="6">
        <f t="shared" si="11"/>
        <v>0</v>
      </c>
      <c r="W41" s="7">
        <f t="shared" si="5"/>
        <v>2030245.875</v>
      </c>
    </row>
    <row r="42" spans="1:23" x14ac:dyDescent="0.3">
      <c r="A42">
        <v>2003</v>
      </c>
      <c r="B42" s="46" t="s">
        <v>17</v>
      </c>
      <c r="C42" s="6">
        <v>18855114</v>
      </c>
      <c r="D42" s="6">
        <v>874535</v>
      </c>
      <c r="E42" s="6">
        <v>1521189</v>
      </c>
      <c r="F42" s="7">
        <f t="shared" si="6"/>
        <v>21250838</v>
      </c>
      <c r="G42" s="6">
        <v>2513380</v>
      </c>
      <c r="H42" s="6">
        <v>0</v>
      </c>
      <c r="I42" s="7">
        <f t="shared" si="0"/>
        <v>23764218</v>
      </c>
      <c r="J42" s="6">
        <f t="shared" si="7"/>
        <v>7856297.5</v>
      </c>
      <c r="K42" s="6">
        <f t="shared" si="7"/>
        <v>364389.58333333337</v>
      </c>
      <c r="L42" s="6">
        <f t="shared" si="7"/>
        <v>633828.75</v>
      </c>
      <c r="M42" s="7">
        <f t="shared" si="8"/>
        <v>8854515.8333333321</v>
      </c>
      <c r="N42" s="6">
        <f t="shared" si="9"/>
        <v>1047241.6666666667</v>
      </c>
      <c r="O42" s="6">
        <f t="shared" si="9"/>
        <v>0</v>
      </c>
      <c r="P42" s="7">
        <f t="shared" si="2"/>
        <v>9901757.4999999981</v>
      </c>
      <c r="Q42" s="6">
        <f t="shared" si="12"/>
        <v>2749704.125</v>
      </c>
      <c r="R42" s="6">
        <f t="shared" si="12"/>
        <v>127536.35416666667</v>
      </c>
      <c r="S42" s="6">
        <f t="shared" si="4"/>
        <v>2877240.4791666665</v>
      </c>
      <c r="T42" s="7">
        <f t="shared" si="10"/>
        <v>5754480.958333333</v>
      </c>
      <c r="U42" s="6">
        <f t="shared" si="11"/>
        <v>366534.58333333331</v>
      </c>
      <c r="V42" s="6">
        <f t="shared" si="11"/>
        <v>0</v>
      </c>
      <c r="W42" s="7">
        <f t="shared" si="5"/>
        <v>6121015.541666666</v>
      </c>
    </row>
    <row r="43" spans="1:23" x14ac:dyDescent="0.3">
      <c r="A43">
        <v>2003</v>
      </c>
      <c r="B43" s="46" t="s">
        <v>65</v>
      </c>
      <c r="C43" s="6">
        <v>0</v>
      </c>
      <c r="D43" s="6">
        <v>55700</v>
      </c>
      <c r="E43" s="6">
        <v>0</v>
      </c>
      <c r="F43" s="7">
        <f t="shared" si="6"/>
        <v>55700</v>
      </c>
      <c r="G43" s="6">
        <v>11022967</v>
      </c>
      <c r="H43" s="6">
        <v>0</v>
      </c>
      <c r="I43" s="7">
        <f t="shared" si="0"/>
        <v>11078667</v>
      </c>
      <c r="J43" s="6">
        <f t="shared" si="7"/>
        <v>0</v>
      </c>
      <c r="K43" s="6">
        <f t="shared" si="7"/>
        <v>23208.333333333336</v>
      </c>
      <c r="L43" s="6">
        <f t="shared" si="7"/>
        <v>0</v>
      </c>
      <c r="M43" s="7">
        <f t="shared" si="8"/>
        <v>23208.333333333336</v>
      </c>
      <c r="N43" s="6">
        <f t="shared" si="9"/>
        <v>4592902.916666667</v>
      </c>
      <c r="O43" s="6">
        <f t="shared" si="9"/>
        <v>0</v>
      </c>
      <c r="P43" s="7">
        <f t="shared" si="2"/>
        <v>4616111.25</v>
      </c>
      <c r="Q43" s="6">
        <f t="shared" si="12"/>
        <v>0</v>
      </c>
      <c r="R43" s="6">
        <f t="shared" si="12"/>
        <v>8122.916666666667</v>
      </c>
      <c r="S43" s="6">
        <f t="shared" si="4"/>
        <v>8122.916666666667</v>
      </c>
      <c r="T43" s="7">
        <f t="shared" si="10"/>
        <v>16245.833333333334</v>
      </c>
      <c r="U43" s="6">
        <f t="shared" si="11"/>
        <v>1607516.0208333333</v>
      </c>
      <c r="V43" s="6">
        <f t="shared" si="11"/>
        <v>0</v>
      </c>
      <c r="W43" s="7">
        <f t="shared" si="5"/>
        <v>1623761.8541666665</v>
      </c>
    </row>
    <row r="44" spans="1:23" x14ac:dyDescent="0.3">
      <c r="A44">
        <v>2003</v>
      </c>
      <c r="B44" s="46" t="s">
        <v>66</v>
      </c>
      <c r="C44" s="6">
        <v>813586</v>
      </c>
      <c r="D44" s="6">
        <v>7752278</v>
      </c>
      <c r="E44" s="6">
        <v>0</v>
      </c>
      <c r="F44" s="7">
        <f t="shared" si="6"/>
        <v>8565864</v>
      </c>
      <c r="G44" s="6">
        <v>0</v>
      </c>
      <c r="H44" s="6">
        <v>0</v>
      </c>
      <c r="I44" s="7">
        <f t="shared" si="0"/>
        <v>8565864</v>
      </c>
      <c r="J44" s="6">
        <f t="shared" si="7"/>
        <v>338994.16666666669</v>
      </c>
      <c r="K44" s="6">
        <f t="shared" si="7"/>
        <v>3230115.8333333335</v>
      </c>
      <c r="L44" s="6">
        <f t="shared" si="7"/>
        <v>0</v>
      </c>
      <c r="M44" s="7">
        <f t="shared" si="8"/>
        <v>3569110</v>
      </c>
      <c r="N44" s="6">
        <f t="shared" si="9"/>
        <v>0</v>
      </c>
      <c r="O44" s="6">
        <f t="shared" si="9"/>
        <v>0</v>
      </c>
      <c r="P44" s="7">
        <f t="shared" si="2"/>
        <v>3569110</v>
      </c>
      <c r="Q44" s="6">
        <f t="shared" si="12"/>
        <v>118647.95833333333</v>
      </c>
      <c r="R44" s="6">
        <f t="shared" si="12"/>
        <v>1130540.5416666667</v>
      </c>
      <c r="S44" s="6">
        <f t="shared" si="4"/>
        <v>1249188.5</v>
      </c>
      <c r="T44" s="7">
        <f t="shared" si="10"/>
        <v>2498377</v>
      </c>
      <c r="U44" s="6">
        <f t="shared" si="11"/>
        <v>0</v>
      </c>
      <c r="V44" s="6">
        <f t="shared" si="11"/>
        <v>0</v>
      </c>
      <c r="W44" s="7">
        <f t="shared" si="5"/>
        <v>2498377</v>
      </c>
    </row>
    <row r="45" spans="1:23" x14ac:dyDescent="0.3">
      <c r="A45">
        <v>2003</v>
      </c>
      <c r="B45" s="46" t="s">
        <v>67</v>
      </c>
      <c r="C45" s="6">
        <v>526118</v>
      </c>
      <c r="D45" s="6">
        <v>697758</v>
      </c>
      <c r="E45" s="6">
        <v>0</v>
      </c>
      <c r="F45" s="7">
        <f t="shared" si="6"/>
        <v>1223876</v>
      </c>
      <c r="G45" s="6">
        <v>0</v>
      </c>
      <c r="H45" s="6">
        <v>0</v>
      </c>
      <c r="I45" s="7">
        <f t="shared" si="0"/>
        <v>1223876</v>
      </c>
      <c r="J45" s="6">
        <f t="shared" si="7"/>
        <v>219215.83333333334</v>
      </c>
      <c r="K45" s="6">
        <f t="shared" si="7"/>
        <v>290732.5</v>
      </c>
      <c r="L45" s="6">
        <f t="shared" si="7"/>
        <v>0</v>
      </c>
      <c r="M45" s="7">
        <f t="shared" si="8"/>
        <v>509948.33333333337</v>
      </c>
      <c r="N45" s="6">
        <f t="shared" si="9"/>
        <v>0</v>
      </c>
      <c r="O45" s="6">
        <f t="shared" si="9"/>
        <v>0</v>
      </c>
      <c r="P45" s="7">
        <f t="shared" si="2"/>
        <v>509948.33333333337</v>
      </c>
      <c r="Q45" s="6">
        <f t="shared" si="12"/>
        <v>76725.541666666672</v>
      </c>
      <c r="R45" s="6">
        <f t="shared" si="12"/>
        <v>101756.375</v>
      </c>
      <c r="S45" s="6">
        <f t="shared" si="4"/>
        <v>178481.91666666669</v>
      </c>
      <c r="T45" s="7">
        <f t="shared" si="10"/>
        <v>356963.83333333337</v>
      </c>
      <c r="U45" s="6">
        <f t="shared" si="11"/>
        <v>0</v>
      </c>
      <c r="V45" s="6">
        <f t="shared" si="11"/>
        <v>0</v>
      </c>
      <c r="W45" s="7">
        <f t="shared" si="5"/>
        <v>356963.83333333337</v>
      </c>
    </row>
    <row r="46" spans="1:23" x14ac:dyDescent="0.3">
      <c r="A46">
        <v>2003</v>
      </c>
      <c r="B46" s="46" t="s">
        <v>68</v>
      </c>
      <c r="C46" s="6">
        <v>18721670</v>
      </c>
      <c r="D46" s="6">
        <v>7942927</v>
      </c>
      <c r="E46" s="6">
        <v>2042787</v>
      </c>
      <c r="F46" s="7">
        <f t="shared" si="6"/>
        <v>28707384</v>
      </c>
      <c r="G46" s="6">
        <v>4351015</v>
      </c>
      <c r="H46" s="6">
        <v>109419</v>
      </c>
      <c r="I46" s="7">
        <f t="shared" si="0"/>
        <v>33167818</v>
      </c>
      <c r="J46" s="6">
        <f t="shared" si="7"/>
        <v>7800695.833333334</v>
      </c>
      <c r="K46" s="6">
        <f t="shared" si="7"/>
        <v>3309552.916666667</v>
      </c>
      <c r="L46" s="6">
        <f t="shared" si="7"/>
        <v>851161.25</v>
      </c>
      <c r="M46" s="7">
        <f t="shared" si="8"/>
        <v>11961410</v>
      </c>
      <c r="N46" s="6">
        <f t="shared" si="9"/>
        <v>1812922.9166666667</v>
      </c>
      <c r="O46" s="6">
        <f t="shared" si="9"/>
        <v>45591.25</v>
      </c>
      <c r="P46" s="7">
        <f t="shared" si="2"/>
        <v>13819924.166666666</v>
      </c>
      <c r="Q46" s="6">
        <f t="shared" si="12"/>
        <v>2730243.5416666665</v>
      </c>
      <c r="R46" s="6">
        <f t="shared" si="12"/>
        <v>1158343.5208333333</v>
      </c>
      <c r="S46" s="6">
        <f t="shared" si="4"/>
        <v>3888587.0625</v>
      </c>
      <c r="T46" s="7">
        <f t="shared" si="10"/>
        <v>7777174.125</v>
      </c>
      <c r="U46" s="6">
        <f t="shared" si="11"/>
        <v>634523.02083333337</v>
      </c>
      <c r="V46" s="6">
        <f t="shared" si="11"/>
        <v>15956.937499999998</v>
      </c>
      <c r="W46" s="7">
        <f t="shared" si="5"/>
        <v>8427654.083333334</v>
      </c>
    </row>
    <row r="47" spans="1:23" x14ac:dyDescent="0.3">
      <c r="A47">
        <v>2003</v>
      </c>
      <c r="B47" s="46" t="s">
        <v>69</v>
      </c>
      <c r="C47" s="6">
        <v>188598</v>
      </c>
      <c r="D47" s="6">
        <v>0</v>
      </c>
      <c r="E47" s="6">
        <v>0</v>
      </c>
      <c r="F47" s="7">
        <f t="shared" si="6"/>
        <v>188598</v>
      </c>
      <c r="G47" s="6">
        <v>235228</v>
      </c>
      <c r="H47" s="6">
        <v>0</v>
      </c>
      <c r="I47" s="7">
        <f t="shared" si="0"/>
        <v>423826</v>
      </c>
      <c r="J47" s="6">
        <f t="shared" si="7"/>
        <v>78582.5</v>
      </c>
      <c r="K47" s="6">
        <f t="shared" si="7"/>
        <v>0</v>
      </c>
      <c r="L47" s="6">
        <f t="shared" si="7"/>
        <v>0</v>
      </c>
      <c r="M47" s="7">
        <f t="shared" si="8"/>
        <v>78582.5</v>
      </c>
      <c r="N47" s="6">
        <f t="shared" si="9"/>
        <v>98011.666666666672</v>
      </c>
      <c r="O47" s="6">
        <f t="shared" si="9"/>
        <v>0</v>
      </c>
      <c r="P47" s="7">
        <f t="shared" si="2"/>
        <v>176594.16666666669</v>
      </c>
      <c r="Q47" s="6">
        <f t="shared" si="12"/>
        <v>27503.875</v>
      </c>
      <c r="R47" s="6">
        <f t="shared" si="12"/>
        <v>0</v>
      </c>
      <c r="S47" s="6">
        <f t="shared" si="4"/>
        <v>27503.875</v>
      </c>
      <c r="T47" s="7">
        <f t="shared" si="10"/>
        <v>55007.75</v>
      </c>
      <c r="U47" s="6">
        <f t="shared" si="11"/>
        <v>34304.083333333336</v>
      </c>
      <c r="V47" s="6">
        <f t="shared" si="11"/>
        <v>0</v>
      </c>
      <c r="W47" s="7">
        <f t="shared" si="5"/>
        <v>89311.833333333343</v>
      </c>
    </row>
    <row r="48" spans="1:23" x14ac:dyDescent="0.3">
      <c r="A48">
        <v>2003</v>
      </c>
      <c r="B48" s="46" t="s">
        <v>70</v>
      </c>
      <c r="C48" s="6">
        <v>2769626</v>
      </c>
      <c r="D48" s="6">
        <v>314202</v>
      </c>
      <c r="E48" s="6">
        <v>0</v>
      </c>
      <c r="F48" s="7">
        <f t="shared" si="6"/>
        <v>3083828</v>
      </c>
      <c r="G48" s="6">
        <v>4041</v>
      </c>
      <c r="H48" s="6">
        <v>0</v>
      </c>
      <c r="I48" s="7">
        <f t="shared" si="0"/>
        <v>3087869</v>
      </c>
      <c r="J48" s="6">
        <f t="shared" si="7"/>
        <v>1154010.8333333335</v>
      </c>
      <c r="K48" s="6">
        <f t="shared" si="7"/>
        <v>130917.5</v>
      </c>
      <c r="L48" s="6">
        <f t="shared" si="7"/>
        <v>0</v>
      </c>
      <c r="M48" s="7">
        <f t="shared" si="8"/>
        <v>1284928.3333333335</v>
      </c>
      <c r="N48" s="6">
        <f t="shared" si="9"/>
        <v>1683.75</v>
      </c>
      <c r="O48" s="6">
        <f t="shared" si="9"/>
        <v>0</v>
      </c>
      <c r="P48" s="7">
        <f t="shared" si="2"/>
        <v>1286612.0833333335</v>
      </c>
      <c r="Q48" s="6">
        <f t="shared" si="12"/>
        <v>403903.79166666669</v>
      </c>
      <c r="R48" s="6">
        <f t="shared" si="12"/>
        <v>45821.125</v>
      </c>
      <c r="S48" s="6">
        <f t="shared" si="4"/>
        <v>449724.91666666669</v>
      </c>
      <c r="T48" s="7">
        <f t="shared" si="10"/>
        <v>899449.83333333337</v>
      </c>
      <c r="U48" s="6">
        <f t="shared" si="11"/>
        <v>589.3125</v>
      </c>
      <c r="V48" s="6">
        <f t="shared" si="11"/>
        <v>0</v>
      </c>
      <c r="W48" s="7">
        <f t="shared" si="5"/>
        <v>900039.14583333337</v>
      </c>
    </row>
    <row r="49" spans="1:23" x14ac:dyDescent="0.3">
      <c r="A49">
        <v>2003</v>
      </c>
      <c r="B49" s="46" t="s">
        <v>11</v>
      </c>
      <c r="C49" s="6">
        <v>8111755</v>
      </c>
      <c r="D49" s="6">
        <v>33851</v>
      </c>
      <c r="E49" s="6">
        <v>0</v>
      </c>
      <c r="F49" s="7">
        <f t="shared" si="6"/>
        <v>8145606</v>
      </c>
      <c r="G49" s="6">
        <v>0</v>
      </c>
      <c r="H49" s="6">
        <v>8576854</v>
      </c>
      <c r="I49" s="7">
        <f t="shared" si="0"/>
        <v>16722460</v>
      </c>
      <c r="J49" s="6">
        <f t="shared" si="7"/>
        <v>3379897.916666667</v>
      </c>
      <c r="K49" s="6">
        <f t="shared" si="7"/>
        <v>14104.583333333334</v>
      </c>
      <c r="L49" s="6">
        <f t="shared" si="7"/>
        <v>0</v>
      </c>
      <c r="M49" s="7">
        <f t="shared" si="8"/>
        <v>3394002.5000000005</v>
      </c>
      <c r="N49" s="6">
        <f t="shared" si="9"/>
        <v>0</v>
      </c>
      <c r="O49" s="6">
        <f t="shared" si="9"/>
        <v>3573689.166666667</v>
      </c>
      <c r="P49" s="7">
        <f t="shared" si="2"/>
        <v>6967691.6666666679</v>
      </c>
      <c r="Q49" s="6">
        <f t="shared" si="12"/>
        <v>1182964.2708333333</v>
      </c>
      <c r="R49" s="6">
        <f t="shared" si="12"/>
        <v>4936.604166666667</v>
      </c>
      <c r="S49" s="6">
        <f t="shared" si="4"/>
        <v>1187900.875</v>
      </c>
      <c r="T49" s="7">
        <f t="shared" si="10"/>
        <v>2375801.75</v>
      </c>
      <c r="U49" s="6">
        <f t="shared" si="11"/>
        <v>0</v>
      </c>
      <c r="V49" s="6">
        <f t="shared" si="11"/>
        <v>1250791.2083333333</v>
      </c>
      <c r="W49" s="7">
        <f t="shared" si="5"/>
        <v>3626592.958333333</v>
      </c>
    </row>
    <row r="50" spans="1:23" x14ac:dyDescent="0.3">
      <c r="A50">
        <v>2003</v>
      </c>
      <c r="B50" s="46" t="s">
        <v>71</v>
      </c>
      <c r="C50" s="6">
        <v>59667</v>
      </c>
      <c r="D50" s="6">
        <v>267772</v>
      </c>
      <c r="E50" s="6">
        <v>0</v>
      </c>
      <c r="F50" s="7">
        <f t="shared" si="6"/>
        <v>327439</v>
      </c>
      <c r="G50" s="6">
        <v>0</v>
      </c>
      <c r="H50" s="6">
        <v>0</v>
      </c>
      <c r="I50" s="7">
        <f t="shared" si="0"/>
        <v>327439</v>
      </c>
      <c r="J50" s="6">
        <f t="shared" si="7"/>
        <v>24861.25</v>
      </c>
      <c r="K50" s="6">
        <f t="shared" si="7"/>
        <v>111571.66666666667</v>
      </c>
      <c r="L50" s="6">
        <f t="shared" si="7"/>
        <v>0</v>
      </c>
      <c r="M50" s="7">
        <f t="shared" si="8"/>
        <v>136432.91666666669</v>
      </c>
      <c r="N50" s="6">
        <f t="shared" si="9"/>
        <v>0</v>
      </c>
      <c r="O50" s="6">
        <f t="shared" si="9"/>
        <v>0</v>
      </c>
      <c r="P50" s="7">
        <f t="shared" si="2"/>
        <v>136432.91666666669</v>
      </c>
      <c r="Q50" s="6">
        <f t="shared" si="12"/>
        <v>8701.4375</v>
      </c>
      <c r="R50" s="6">
        <f t="shared" si="12"/>
        <v>39050.083333333336</v>
      </c>
      <c r="S50" s="6">
        <f t="shared" si="4"/>
        <v>47751.520833333336</v>
      </c>
      <c r="T50" s="7">
        <f t="shared" si="10"/>
        <v>95503.041666666672</v>
      </c>
      <c r="U50" s="6">
        <f t="shared" si="11"/>
        <v>0</v>
      </c>
      <c r="V50" s="6">
        <f t="shared" si="11"/>
        <v>0</v>
      </c>
      <c r="W50" s="7">
        <f t="shared" si="5"/>
        <v>95503.041666666672</v>
      </c>
    </row>
    <row r="51" spans="1:23" x14ac:dyDescent="0.3">
      <c r="A51">
        <v>2003</v>
      </c>
      <c r="B51" s="46" t="s">
        <v>23</v>
      </c>
      <c r="C51" s="6">
        <v>518782</v>
      </c>
      <c r="D51" s="6">
        <v>12906508</v>
      </c>
      <c r="E51" s="6">
        <v>2520339</v>
      </c>
      <c r="F51" s="7">
        <f t="shared" si="6"/>
        <v>15945629</v>
      </c>
      <c r="G51" s="6">
        <v>36311</v>
      </c>
      <c r="H51" s="6">
        <v>0</v>
      </c>
      <c r="I51" s="7">
        <f t="shared" si="0"/>
        <v>15981940</v>
      </c>
      <c r="J51" s="6">
        <f t="shared" si="7"/>
        <v>216159.16666666669</v>
      </c>
      <c r="K51" s="6">
        <f t="shared" si="7"/>
        <v>5377711.666666667</v>
      </c>
      <c r="L51" s="6">
        <f t="shared" si="7"/>
        <v>1050141.25</v>
      </c>
      <c r="M51" s="7">
        <f t="shared" si="8"/>
        <v>6644012.083333334</v>
      </c>
      <c r="N51" s="6">
        <f t="shared" si="9"/>
        <v>15129.583333333334</v>
      </c>
      <c r="O51" s="6">
        <f t="shared" si="9"/>
        <v>0</v>
      </c>
      <c r="P51" s="7">
        <f t="shared" si="2"/>
        <v>6659141.666666667</v>
      </c>
      <c r="Q51" s="6">
        <f t="shared" si="12"/>
        <v>75655.708333333328</v>
      </c>
      <c r="R51" s="6">
        <f t="shared" si="12"/>
        <v>1882199.0833333333</v>
      </c>
      <c r="S51" s="6">
        <f t="shared" si="4"/>
        <v>1957854.7916666665</v>
      </c>
      <c r="T51" s="7">
        <f t="shared" si="10"/>
        <v>3915709.583333333</v>
      </c>
      <c r="U51" s="6">
        <f t="shared" si="11"/>
        <v>5295.354166666667</v>
      </c>
      <c r="V51" s="6">
        <f t="shared" si="11"/>
        <v>0</v>
      </c>
      <c r="W51" s="7">
        <f t="shared" si="5"/>
        <v>3921004.9374999995</v>
      </c>
    </row>
    <row r="52" spans="1:23" x14ac:dyDescent="0.3">
      <c r="A52">
        <v>2003</v>
      </c>
      <c r="B52" s="46" t="s">
        <v>15</v>
      </c>
      <c r="C52" s="6">
        <v>63795818</v>
      </c>
      <c r="D52" s="6">
        <v>888904</v>
      </c>
      <c r="E52" s="6">
        <v>3509346</v>
      </c>
      <c r="F52" s="7">
        <f t="shared" si="6"/>
        <v>68194068</v>
      </c>
      <c r="G52" s="6">
        <v>0</v>
      </c>
      <c r="H52" s="6">
        <v>397209</v>
      </c>
      <c r="I52" s="7">
        <f t="shared" si="0"/>
        <v>68591277</v>
      </c>
      <c r="J52" s="6">
        <f t="shared" si="7"/>
        <v>26581590.833333336</v>
      </c>
      <c r="K52" s="6">
        <f t="shared" si="7"/>
        <v>370376.66666666669</v>
      </c>
      <c r="L52" s="6">
        <f t="shared" si="7"/>
        <v>1462227.5</v>
      </c>
      <c r="M52" s="7">
        <f t="shared" si="8"/>
        <v>28414195.000000004</v>
      </c>
      <c r="N52" s="6">
        <f t="shared" si="9"/>
        <v>0</v>
      </c>
      <c r="O52" s="6">
        <f t="shared" si="9"/>
        <v>165503.75</v>
      </c>
      <c r="P52" s="7">
        <f t="shared" si="2"/>
        <v>28579698.750000004</v>
      </c>
      <c r="Q52" s="6">
        <f t="shared" si="12"/>
        <v>9303556.791666666</v>
      </c>
      <c r="R52" s="6">
        <f t="shared" si="12"/>
        <v>129631.83333333333</v>
      </c>
      <c r="S52" s="6">
        <f t="shared" si="4"/>
        <v>9433188.625</v>
      </c>
      <c r="T52" s="7">
        <f t="shared" si="10"/>
        <v>18866377.25</v>
      </c>
      <c r="U52" s="6">
        <f t="shared" si="11"/>
        <v>0</v>
      </c>
      <c r="V52" s="6">
        <f t="shared" si="11"/>
        <v>57926.312499999993</v>
      </c>
      <c r="W52" s="7">
        <f t="shared" si="5"/>
        <v>18924303.5625</v>
      </c>
    </row>
    <row r="53" spans="1:23" x14ac:dyDescent="0.3">
      <c r="A53">
        <v>2003</v>
      </c>
      <c r="B53" s="46" t="s">
        <v>72</v>
      </c>
      <c r="C53" s="6">
        <v>3465694</v>
      </c>
      <c r="D53" s="6">
        <v>1126934</v>
      </c>
      <c r="E53" s="6">
        <v>0</v>
      </c>
      <c r="F53" s="7">
        <f t="shared" si="6"/>
        <v>4592628</v>
      </c>
      <c r="G53" s="6">
        <v>2659624</v>
      </c>
      <c r="H53" s="6">
        <v>0</v>
      </c>
      <c r="I53" s="7">
        <f t="shared" si="0"/>
        <v>7252252</v>
      </c>
      <c r="J53" s="6">
        <f t="shared" si="7"/>
        <v>1444039.1666666667</v>
      </c>
      <c r="K53" s="6">
        <f t="shared" si="7"/>
        <v>469555.83333333337</v>
      </c>
      <c r="L53" s="6">
        <f t="shared" si="7"/>
        <v>0</v>
      </c>
      <c r="M53" s="7">
        <f t="shared" si="8"/>
        <v>1913595</v>
      </c>
      <c r="N53" s="6">
        <f t="shared" si="9"/>
        <v>1108176.6666666667</v>
      </c>
      <c r="O53" s="6">
        <f t="shared" si="9"/>
        <v>0</v>
      </c>
      <c r="P53" s="7">
        <f t="shared" si="2"/>
        <v>3021771.666666667</v>
      </c>
      <c r="Q53" s="6">
        <f t="shared" si="12"/>
        <v>505413.70833333331</v>
      </c>
      <c r="R53" s="6">
        <f t="shared" si="12"/>
        <v>164344.54166666666</v>
      </c>
      <c r="S53" s="6">
        <f t="shared" si="4"/>
        <v>669758.25</v>
      </c>
      <c r="T53" s="7">
        <f t="shared" si="10"/>
        <v>1339516.5</v>
      </c>
      <c r="U53" s="6">
        <f t="shared" si="11"/>
        <v>387861.83333333331</v>
      </c>
      <c r="V53" s="6">
        <f t="shared" si="11"/>
        <v>0</v>
      </c>
      <c r="W53" s="7">
        <f t="shared" si="5"/>
        <v>1727378.3333333333</v>
      </c>
    </row>
    <row r="54" spans="1:23" x14ac:dyDescent="0.3">
      <c r="B54" s="47" t="s">
        <v>8</v>
      </c>
      <c r="C54" s="6">
        <v>178199235</v>
      </c>
      <c r="D54" s="6">
        <v>84539247</v>
      </c>
      <c r="E54" s="6">
        <v>13444383</v>
      </c>
      <c r="F54" s="7">
        <f t="shared" ref="F54:W54" si="13">SUM(F5:F53)</f>
        <v>276182865</v>
      </c>
      <c r="G54" s="6">
        <v>28561326</v>
      </c>
      <c r="H54" s="6">
        <v>102429715</v>
      </c>
      <c r="I54" s="7">
        <f t="shared" si="13"/>
        <v>407173906</v>
      </c>
      <c r="J54" s="6">
        <f t="shared" si="13"/>
        <v>74249681.250000015</v>
      </c>
      <c r="K54" s="6">
        <f t="shared" si="13"/>
        <v>35224686.25</v>
      </c>
      <c r="L54" s="6">
        <f t="shared" si="13"/>
        <v>5601826.25</v>
      </c>
      <c r="M54" s="7">
        <f t="shared" si="13"/>
        <v>115076193.75</v>
      </c>
      <c r="N54" s="6">
        <f t="shared" si="13"/>
        <v>11900552.5</v>
      </c>
      <c r="O54" s="6">
        <f t="shared" si="13"/>
        <v>42679047.916666664</v>
      </c>
      <c r="P54" s="7">
        <f t="shared" si="13"/>
        <v>169655794.16666666</v>
      </c>
      <c r="Q54" s="6">
        <f t="shared" si="13"/>
        <v>25987388.437499996</v>
      </c>
      <c r="R54" s="6">
        <f t="shared" si="13"/>
        <v>12328640.187500002</v>
      </c>
      <c r="S54" s="6">
        <f t="shared" si="13"/>
        <v>38316028.625</v>
      </c>
      <c r="T54" s="7">
        <f t="shared" si="13"/>
        <v>76632057.25</v>
      </c>
      <c r="U54" s="6">
        <f t="shared" si="13"/>
        <v>4165193.375</v>
      </c>
      <c r="V54" s="6">
        <f t="shared" si="13"/>
        <v>14937666.770833334</v>
      </c>
      <c r="W54" s="7">
        <f t="shared" si="13"/>
        <v>95734917.395833328</v>
      </c>
    </row>
    <row r="56" spans="1:23" x14ac:dyDescent="0.3">
      <c r="B56" s="16">
        <v>2004</v>
      </c>
      <c r="C56" s="55" t="s">
        <v>0</v>
      </c>
      <c r="D56" s="55"/>
      <c r="E56" s="55"/>
      <c r="F56" s="55"/>
      <c r="G56" s="55"/>
      <c r="H56" s="55"/>
      <c r="I56" s="55"/>
      <c r="J56" s="55" t="s">
        <v>30</v>
      </c>
      <c r="K56" s="55"/>
      <c r="L56" s="55"/>
      <c r="M56" s="55"/>
      <c r="N56" s="55"/>
      <c r="O56" s="55"/>
      <c r="P56" s="55"/>
      <c r="Q56" s="55" t="s">
        <v>31</v>
      </c>
      <c r="R56" s="55"/>
      <c r="S56" s="55"/>
      <c r="T56" s="55"/>
      <c r="U56" s="55"/>
      <c r="V56" s="55"/>
      <c r="W56" s="55"/>
    </row>
    <row r="57" spans="1:23" ht="43.2" x14ac:dyDescent="0.3">
      <c r="B57" s="26" t="s">
        <v>1</v>
      </c>
      <c r="C57" s="4" t="s">
        <v>2</v>
      </c>
      <c r="D57" s="4" t="s">
        <v>3</v>
      </c>
      <c r="E57" s="4" t="s">
        <v>4</v>
      </c>
      <c r="F57" s="5" t="s">
        <v>5</v>
      </c>
      <c r="G57" s="4" t="s">
        <v>6</v>
      </c>
      <c r="H57" s="4" t="s">
        <v>7</v>
      </c>
      <c r="I57" s="5" t="s">
        <v>8</v>
      </c>
      <c r="J57" s="4" t="s">
        <v>2</v>
      </c>
      <c r="K57" s="4" t="s">
        <v>3</v>
      </c>
      <c r="L57" s="4" t="s">
        <v>4</v>
      </c>
      <c r="M57" s="5" t="s">
        <v>5</v>
      </c>
      <c r="N57" s="4" t="s">
        <v>6</v>
      </c>
      <c r="O57" s="4" t="s">
        <v>7</v>
      </c>
      <c r="P57" s="5" t="s">
        <v>8</v>
      </c>
      <c r="Q57" s="4" t="s">
        <v>2</v>
      </c>
      <c r="R57" s="4" t="s">
        <v>3</v>
      </c>
      <c r="S57" s="4" t="s">
        <v>4</v>
      </c>
      <c r="T57" s="5" t="s">
        <v>5</v>
      </c>
      <c r="U57" s="4" t="s">
        <v>6</v>
      </c>
      <c r="V57" s="4" t="s">
        <v>7</v>
      </c>
      <c r="W57" s="5" t="s">
        <v>8</v>
      </c>
    </row>
    <row r="58" spans="1:23" x14ac:dyDescent="0.3">
      <c r="A58">
        <f>A5+1</f>
        <v>2004</v>
      </c>
      <c r="B58" s="46" t="s">
        <v>32</v>
      </c>
      <c r="C58" s="6">
        <v>4675117</v>
      </c>
      <c r="D58" s="6">
        <v>1077243</v>
      </c>
      <c r="E58" s="6">
        <v>0</v>
      </c>
      <c r="F58" s="7">
        <f>SUM(C58:E58)</f>
        <v>5752360</v>
      </c>
      <c r="G58" s="6">
        <v>82360</v>
      </c>
      <c r="H58" s="6">
        <v>0</v>
      </c>
      <c r="I58" s="7">
        <f t="shared" ref="I58:I106" si="14">SUM(F58:H58)</f>
        <v>5834720</v>
      </c>
      <c r="J58" s="6">
        <f>C58*$J$1</f>
        <v>1947965.4166666667</v>
      </c>
      <c r="K58" s="6">
        <f t="shared" ref="K58:L106" si="15">D58*$J$1</f>
        <v>448851.25</v>
      </c>
      <c r="L58" s="6">
        <f t="shared" si="15"/>
        <v>0</v>
      </c>
      <c r="M58" s="7">
        <f>SUM(J58:L58)</f>
        <v>2396816.666666667</v>
      </c>
      <c r="N58" s="6">
        <f>G58*$J$1</f>
        <v>34316.666666666672</v>
      </c>
      <c r="O58" s="6">
        <f>H58*$J$1</f>
        <v>0</v>
      </c>
      <c r="P58" s="7">
        <f t="shared" ref="P58:P106" si="16">SUM(M58:O58)</f>
        <v>2431133.3333333335</v>
      </c>
      <c r="Q58" s="6">
        <f t="shared" ref="Q58:R106" si="17">J58*$Q$1</f>
        <v>681787.89583333337</v>
      </c>
      <c r="R58" s="6">
        <f t="shared" si="17"/>
        <v>157097.9375</v>
      </c>
      <c r="S58" s="6">
        <f t="shared" ref="S58:S106" si="18">SUM(Q58:R58)</f>
        <v>838885.83333333337</v>
      </c>
      <c r="T58" s="7">
        <f>SUM(Q58:S58)</f>
        <v>1677771.6666666667</v>
      </c>
      <c r="U58" s="6">
        <f>N58*$Q$1</f>
        <v>12010.833333333334</v>
      </c>
      <c r="V58" s="6">
        <f>O58*$Q$1</f>
        <v>0</v>
      </c>
      <c r="W58" s="7">
        <f t="shared" ref="W58:W106" si="19">SUM(T58:V58)</f>
        <v>1689782.5</v>
      </c>
    </row>
    <row r="59" spans="1:23" x14ac:dyDescent="0.3">
      <c r="A59">
        <f t="shared" ref="A59:A122" si="20">A6+1</f>
        <v>2004</v>
      </c>
      <c r="B59" s="46" t="s">
        <v>33</v>
      </c>
      <c r="C59" s="6">
        <v>0</v>
      </c>
      <c r="D59" s="6">
        <v>0</v>
      </c>
      <c r="E59" s="6">
        <v>0</v>
      </c>
      <c r="F59" s="7">
        <f t="shared" ref="F59:F106" si="21">SUM(C59:E59)</f>
        <v>0</v>
      </c>
      <c r="G59" s="6">
        <v>0</v>
      </c>
      <c r="H59" s="6">
        <v>0</v>
      </c>
      <c r="I59" s="7">
        <f t="shared" si="14"/>
        <v>0</v>
      </c>
      <c r="J59" s="6">
        <f t="shared" ref="J59:J106" si="22">C59*$J$1</f>
        <v>0</v>
      </c>
      <c r="K59" s="6">
        <f t="shared" si="15"/>
        <v>0</v>
      </c>
      <c r="L59" s="6">
        <f t="shared" si="15"/>
        <v>0</v>
      </c>
      <c r="M59" s="7">
        <f t="shared" ref="M59:M106" si="23">SUM(J59:L59)</f>
        <v>0</v>
      </c>
      <c r="N59" s="6">
        <f t="shared" ref="N59:O106" si="24">G59*$J$1</f>
        <v>0</v>
      </c>
      <c r="O59" s="6">
        <f t="shared" si="24"/>
        <v>0</v>
      </c>
      <c r="P59" s="7">
        <f t="shared" si="16"/>
        <v>0</v>
      </c>
      <c r="Q59" s="6">
        <f t="shared" si="17"/>
        <v>0</v>
      </c>
      <c r="R59" s="6">
        <f t="shared" si="17"/>
        <v>0</v>
      </c>
      <c r="S59" s="6">
        <f t="shared" si="18"/>
        <v>0</v>
      </c>
      <c r="T59" s="7">
        <f t="shared" ref="T59:T106" si="25">SUM(Q59:S59)</f>
        <v>0</v>
      </c>
      <c r="U59" s="6">
        <f t="shared" ref="U59:V106" si="26">N59*$Q$1</f>
        <v>0</v>
      </c>
      <c r="V59" s="6">
        <f t="shared" si="26"/>
        <v>0</v>
      </c>
      <c r="W59" s="7">
        <f t="shared" si="19"/>
        <v>0</v>
      </c>
    </row>
    <row r="60" spans="1:23" x14ac:dyDescent="0.3">
      <c r="A60">
        <f t="shared" si="20"/>
        <v>2004</v>
      </c>
      <c r="B60" s="46" t="s">
        <v>34</v>
      </c>
      <c r="C60" s="6">
        <v>0</v>
      </c>
      <c r="D60" s="6">
        <v>0</v>
      </c>
      <c r="E60" s="6">
        <v>0</v>
      </c>
      <c r="F60" s="7">
        <f t="shared" si="21"/>
        <v>0</v>
      </c>
      <c r="G60" s="6">
        <v>0</v>
      </c>
      <c r="H60" s="6">
        <v>0</v>
      </c>
      <c r="I60" s="7">
        <f t="shared" si="14"/>
        <v>0</v>
      </c>
      <c r="J60" s="6">
        <f t="shared" si="22"/>
        <v>0</v>
      </c>
      <c r="K60" s="6">
        <f t="shared" si="15"/>
        <v>0</v>
      </c>
      <c r="L60" s="6">
        <f t="shared" si="15"/>
        <v>0</v>
      </c>
      <c r="M60" s="7">
        <f t="shared" si="23"/>
        <v>0</v>
      </c>
      <c r="N60" s="6">
        <f t="shared" si="24"/>
        <v>0</v>
      </c>
      <c r="O60" s="6">
        <f t="shared" si="24"/>
        <v>0</v>
      </c>
      <c r="P60" s="7">
        <f t="shared" si="16"/>
        <v>0</v>
      </c>
      <c r="Q60" s="6">
        <f t="shared" si="17"/>
        <v>0</v>
      </c>
      <c r="R60" s="6">
        <f t="shared" si="17"/>
        <v>0</v>
      </c>
      <c r="S60" s="6">
        <f t="shared" si="18"/>
        <v>0</v>
      </c>
      <c r="T60" s="7">
        <f t="shared" si="25"/>
        <v>0</v>
      </c>
      <c r="U60" s="6">
        <f t="shared" si="26"/>
        <v>0</v>
      </c>
      <c r="V60" s="6">
        <f t="shared" si="26"/>
        <v>0</v>
      </c>
      <c r="W60" s="7">
        <f t="shared" si="19"/>
        <v>0</v>
      </c>
    </row>
    <row r="61" spans="1:23" x14ac:dyDescent="0.3">
      <c r="A61">
        <f t="shared" si="20"/>
        <v>2004</v>
      </c>
      <c r="B61" s="46" t="s">
        <v>35</v>
      </c>
      <c r="C61" s="6">
        <v>0</v>
      </c>
      <c r="D61" s="6">
        <v>0</v>
      </c>
      <c r="E61" s="6">
        <v>0</v>
      </c>
      <c r="F61" s="7">
        <f t="shared" si="21"/>
        <v>0</v>
      </c>
      <c r="G61" s="6">
        <v>0</v>
      </c>
      <c r="H61" s="6">
        <v>0</v>
      </c>
      <c r="I61" s="7">
        <f t="shared" si="14"/>
        <v>0</v>
      </c>
      <c r="J61" s="6">
        <f t="shared" si="22"/>
        <v>0</v>
      </c>
      <c r="K61" s="6">
        <f t="shared" si="15"/>
        <v>0</v>
      </c>
      <c r="L61" s="6">
        <f t="shared" si="15"/>
        <v>0</v>
      </c>
      <c r="M61" s="7">
        <f t="shared" si="23"/>
        <v>0</v>
      </c>
      <c r="N61" s="6">
        <f t="shared" si="24"/>
        <v>0</v>
      </c>
      <c r="O61" s="6">
        <f t="shared" si="24"/>
        <v>0</v>
      </c>
      <c r="P61" s="7">
        <f t="shared" si="16"/>
        <v>0</v>
      </c>
      <c r="Q61" s="6">
        <f t="shared" si="17"/>
        <v>0</v>
      </c>
      <c r="R61" s="6">
        <f t="shared" si="17"/>
        <v>0</v>
      </c>
      <c r="S61" s="6">
        <f t="shared" si="18"/>
        <v>0</v>
      </c>
      <c r="T61" s="7">
        <f t="shared" si="25"/>
        <v>0</v>
      </c>
      <c r="U61" s="6">
        <f t="shared" si="26"/>
        <v>0</v>
      </c>
      <c r="V61" s="6">
        <f t="shared" si="26"/>
        <v>0</v>
      </c>
      <c r="W61" s="7">
        <f t="shared" si="19"/>
        <v>0</v>
      </c>
    </row>
    <row r="62" spans="1:23" x14ac:dyDescent="0.3">
      <c r="A62">
        <f t="shared" si="20"/>
        <v>2004</v>
      </c>
      <c r="B62" s="46" t="s">
        <v>36</v>
      </c>
      <c r="C62" s="6">
        <v>798297</v>
      </c>
      <c r="D62" s="6">
        <v>3185347</v>
      </c>
      <c r="E62" s="6">
        <v>0</v>
      </c>
      <c r="F62" s="7">
        <f t="shared" si="21"/>
        <v>3983644</v>
      </c>
      <c r="G62" s="6">
        <v>0</v>
      </c>
      <c r="H62" s="6">
        <v>0</v>
      </c>
      <c r="I62" s="7">
        <f t="shared" si="14"/>
        <v>3983644</v>
      </c>
      <c r="J62" s="6">
        <f t="shared" si="22"/>
        <v>332623.75</v>
      </c>
      <c r="K62" s="6">
        <f t="shared" si="15"/>
        <v>1327227.9166666667</v>
      </c>
      <c r="L62" s="6">
        <f t="shared" si="15"/>
        <v>0</v>
      </c>
      <c r="M62" s="7">
        <f t="shared" si="23"/>
        <v>1659851.6666666667</v>
      </c>
      <c r="N62" s="6">
        <f t="shared" si="24"/>
        <v>0</v>
      </c>
      <c r="O62" s="6">
        <f t="shared" si="24"/>
        <v>0</v>
      </c>
      <c r="P62" s="7">
        <f t="shared" si="16"/>
        <v>1659851.6666666667</v>
      </c>
      <c r="Q62" s="6">
        <f t="shared" si="17"/>
        <v>116418.31249999999</v>
      </c>
      <c r="R62" s="6">
        <f t="shared" si="17"/>
        <v>464529.77083333331</v>
      </c>
      <c r="S62" s="6">
        <f t="shared" si="18"/>
        <v>580948.08333333326</v>
      </c>
      <c r="T62" s="7">
        <f t="shared" si="25"/>
        <v>1161896.1666666665</v>
      </c>
      <c r="U62" s="6">
        <f t="shared" si="26"/>
        <v>0</v>
      </c>
      <c r="V62" s="6">
        <f t="shared" si="26"/>
        <v>0</v>
      </c>
      <c r="W62" s="7">
        <f t="shared" si="19"/>
        <v>1161896.1666666665</v>
      </c>
    </row>
    <row r="63" spans="1:23" x14ac:dyDescent="0.3">
      <c r="A63">
        <f t="shared" si="20"/>
        <v>2004</v>
      </c>
      <c r="B63" s="46" t="s">
        <v>37</v>
      </c>
      <c r="C63" s="6">
        <v>1924845</v>
      </c>
      <c r="D63" s="6">
        <v>1094806</v>
      </c>
      <c r="E63" s="6">
        <v>0</v>
      </c>
      <c r="F63" s="7">
        <f t="shared" si="21"/>
        <v>3019651</v>
      </c>
      <c r="G63" s="6">
        <v>0</v>
      </c>
      <c r="H63" s="6">
        <v>0</v>
      </c>
      <c r="I63" s="7">
        <f t="shared" si="14"/>
        <v>3019651</v>
      </c>
      <c r="J63" s="6">
        <f t="shared" si="22"/>
        <v>802018.75</v>
      </c>
      <c r="K63" s="6">
        <f t="shared" si="15"/>
        <v>456169.16666666669</v>
      </c>
      <c r="L63" s="6">
        <f t="shared" si="15"/>
        <v>0</v>
      </c>
      <c r="M63" s="7">
        <f t="shared" si="23"/>
        <v>1258187.9166666667</v>
      </c>
      <c r="N63" s="6">
        <f t="shared" si="24"/>
        <v>0</v>
      </c>
      <c r="O63" s="6">
        <f t="shared" si="24"/>
        <v>0</v>
      </c>
      <c r="P63" s="7">
        <f t="shared" si="16"/>
        <v>1258187.9166666667</v>
      </c>
      <c r="Q63" s="6">
        <f t="shared" si="17"/>
        <v>280706.5625</v>
      </c>
      <c r="R63" s="6">
        <f t="shared" si="17"/>
        <v>159659.20833333334</v>
      </c>
      <c r="S63" s="6">
        <f t="shared" si="18"/>
        <v>440365.77083333337</v>
      </c>
      <c r="T63" s="7">
        <f t="shared" si="25"/>
        <v>880731.54166666674</v>
      </c>
      <c r="U63" s="6">
        <f t="shared" si="26"/>
        <v>0</v>
      </c>
      <c r="V63" s="6">
        <f t="shared" si="26"/>
        <v>0</v>
      </c>
      <c r="W63" s="7">
        <f t="shared" si="19"/>
        <v>880731.54166666674</v>
      </c>
    </row>
    <row r="64" spans="1:23" x14ac:dyDescent="0.3">
      <c r="A64">
        <f t="shared" si="20"/>
        <v>2004</v>
      </c>
      <c r="B64" s="46" t="s">
        <v>38</v>
      </c>
      <c r="C64" s="6">
        <v>0</v>
      </c>
      <c r="D64" s="6">
        <v>0</v>
      </c>
      <c r="E64" s="6">
        <v>0</v>
      </c>
      <c r="F64" s="7">
        <f t="shared" si="21"/>
        <v>0</v>
      </c>
      <c r="G64" s="6">
        <v>0</v>
      </c>
      <c r="H64" s="6">
        <v>0</v>
      </c>
      <c r="I64" s="7">
        <f t="shared" si="14"/>
        <v>0</v>
      </c>
      <c r="J64" s="6">
        <f t="shared" si="22"/>
        <v>0</v>
      </c>
      <c r="K64" s="6">
        <f t="shared" si="15"/>
        <v>0</v>
      </c>
      <c r="L64" s="6">
        <f t="shared" si="15"/>
        <v>0</v>
      </c>
      <c r="M64" s="7">
        <f t="shared" si="23"/>
        <v>0</v>
      </c>
      <c r="N64" s="6">
        <f t="shared" si="24"/>
        <v>0</v>
      </c>
      <c r="O64" s="6">
        <f t="shared" si="24"/>
        <v>0</v>
      </c>
      <c r="P64" s="7">
        <f t="shared" si="16"/>
        <v>0</v>
      </c>
      <c r="Q64" s="6">
        <f t="shared" si="17"/>
        <v>0</v>
      </c>
      <c r="R64" s="6">
        <f t="shared" si="17"/>
        <v>0</v>
      </c>
      <c r="S64" s="6">
        <f t="shared" si="18"/>
        <v>0</v>
      </c>
      <c r="T64" s="7">
        <f t="shared" si="25"/>
        <v>0</v>
      </c>
      <c r="U64" s="6">
        <f t="shared" si="26"/>
        <v>0</v>
      </c>
      <c r="V64" s="6">
        <f t="shared" si="26"/>
        <v>0</v>
      </c>
      <c r="W64" s="7">
        <f t="shared" si="19"/>
        <v>0</v>
      </c>
    </row>
    <row r="65" spans="1:23" x14ac:dyDescent="0.3">
      <c r="A65">
        <f t="shared" si="20"/>
        <v>2004</v>
      </c>
      <c r="B65" s="46" t="s">
        <v>39</v>
      </c>
      <c r="C65" s="6">
        <v>68409</v>
      </c>
      <c r="D65" s="6">
        <v>445334</v>
      </c>
      <c r="E65" s="6">
        <v>0</v>
      </c>
      <c r="F65" s="7">
        <f t="shared" si="21"/>
        <v>513743</v>
      </c>
      <c r="G65" s="6">
        <v>900273</v>
      </c>
      <c r="H65" s="6">
        <v>130423</v>
      </c>
      <c r="I65" s="7">
        <f t="shared" si="14"/>
        <v>1544439</v>
      </c>
      <c r="J65" s="6">
        <f t="shared" si="22"/>
        <v>28503.75</v>
      </c>
      <c r="K65" s="6">
        <f t="shared" si="15"/>
        <v>185555.83333333334</v>
      </c>
      <c r="L65" s="6">
        <f t="shared" si="15"/>
        <v>0</v>
      </c>
      <c r="M65" s="7">
        <f t="shared" si="23"/>
        <v>214059.58333333334</v>
      </c>
      <c r="N65" s="6">
        <f t="shared" si="24"/>
        <v>375113.75</v>
      </c>
      <c r="O65" s="6">
        <f t="shared" si="24"/>
        <v>54342.916666666672</v>
      </c>
      <c r="P65" s="7">
        <f t="shared" si="16"/>
        <v>643516.25</v>
      </c>
      <c r="Q65" s="6">
        <f t="shared" si="17"/>
        <v>9976.3125</v>
      </c>
      <c r="R65" s="6">
        <f t="shared" si="17"/>
        <v>64944.541666666664</v>
      </c>
      <c r="S65" s="6">
        <f t="shared" si="18"/>
        <v>74920.854166666657</v>
      </c>
      <c r="T65" s="7">
        <f t="shared" si="25"/>
        <v>149841.70833333331</v>
      </c>
      <c r="U65" s="6">
        <f t="shared" si="26"/>
        <v>131289.8125</v>
      </c>
      <c r="V65" s="6">
        <f t="shared" si="26"/>
        <v>19020.020833333332</v>
      </c>
      <c r="W65" s="7">
        <f t="shared" si="19"/>
        <v>300151.54166666663</v>
      </c>
    </row>
    <row r="66" spans="1:23" x14ac:dyDescent="0.3">
      <c r="A66">
        <f t="shared" si="20"/>
        <v>2004</v>
      </c>
      <c r="B66" s="46" t="s">
        <v>9</v>
      </c>
      <c r="C66" s="6">
        <v>2833413</v>
      </c>
      <c r="D66" s="6">
        <v>677190</v>
      </c>
      <c r="E66" s="6">
        <v>1048281</v>
      </c>
      <c r="F66" s="7">
        <f t="shared" si="21"/>
        <v>4558884</v>
      </c>
      <c r="G66" s="6">
        <v>0</v>
      </c>
      <c r="H66" s="6">
        <v>80525124</v>
      </c>
      <c r="I66" s="7">
        <f t="shared" si="14"/>
        <v>85084008</v>
      </c>
      <c r="J66" s="6">
        <f t="shared" si="22"/>
        <v>1180588.75</v>
      </c>
      <c r="K66" s="6">
        <f t="shared" si="15"/>
        <v>282162.5</v>
      </c>
      <c r="L66" s="6">
        <f t="shared" si="15"/>
        <v>436783.75</v>
      </c>
      <c r="M66" s="7">
        <f t="shared" si="23"/>
        <v>1899535</v>
      </c>
      <c r="N66" s="6">
        <f t="shared" si="24"/>
        <v>0</v>
      </c>
      <c r="O66" s="6">
        <f t="shared" si="24"/>
        <v>33552135</v>
      </c>
      <c r="P66" s="7">
        <f t="shared" si="16"/>
        <v>35451670</v>
      </c>
      <c r="Q66" s="6">
        <f t="shared" si="17"/>
        <v>413206.0625</v>
      </c>
      <c r="R66" s="6">
        <f t="shared" si="17"/>
        <v>98756.875</v>
      </c>
      <c r="S66" s="6">
        <f t="shared" si="18"/>
        <v>511962.9375</v>
      </c>
      <c r="T66" s="7">
        <f t="shared" si="25"/>
        <v>1023925.875</v>
      </c>
      <c r="U66" s="6">
        <f t="shared" si="26"/>
        <v>0</v>
      </c>
      <c r="V66" s="6">
        <f t="shared" si="26"/>
        <v>11743247.25</v>
      </c>
      <c r="W66" s="7">
        <f t="shared" si="19"/>
        <v>12767173.125</v>
      </c>
    </row>
    <row r="67" spans="1:23" x14ac:dyDescent="0.3">
      <c r="A67">
        <f t="shared" si="20"/>
        <v>2004</v>
      </c>
      <c r="B67" s="46" t="s">
        <v>40</v>
      </c>
      <c r="C67" s="6">
        <v>206900</v>
      </c>
      <c r="D67" s="6">
        <v>100335</v>
      </c>
      <c r="E67" s="6">
        <v>0</v>
      </c>
      <c r="F67" s="7">
        <f t="shared" si="21"/>
        <v>307235</v>
      </c>
      <c r="G67" s="6">
        <v>3169039</v>
      </c>
      <c r="H67" s="6">
        <v>0</v>
      </c>
      <c r="I67" s="7">
        <f t="shared" si="14"/>
        <v>3476274</v>
      </c>
      <c r="J67" s="6">
        <f t="shared" si="22"/>
        <v>86208.333333333343</v>
      </c>
      <c r="K67" s="6">
        <f t="shared" si="15"/>
        <v>41806.25</v>
      </c>
      <c r="L67" s="6">
        <f t="shared" si="15"/>
        <v>0</v>
      </c>
      <c r="M67" s="7">
        <f t="shared" si="23"/>
        <v>128014.58333333334</v>
      </c>
      <c r="N67" s="6">
        <f t="shared" si="24"/>
        <v>1320432.9166666667</v>
      </c>
      <c r="O67" s="6">
        <f t="shared" si="24"/>
        <v>0</v>
      </c>
      <c r="P67" s="7">
        <f t="shared" si="16"/>
        <v>1448447.5</v>
      </c>
      <c r="Q67" s="6">
        <f t="shared" si="17"/>
        <v>30172.916666666668</v>
      </c>
      <c r="R67" s="6">
        <f t="shared" si="17"/>
        <v>14632.187499999998</v>
      </c>
      <c r="S67" s="6">
        <f t="shared" si="18"/>
        <v>44805.104166666664</v>
      </c>
      <c r="T67" s="7">
        <f t="shared" si="25"/>
        <v>89610.208333333328</v>
      </c>
      <c r="U67" s="6">
        <f t="shared" si="26"/>
        <v>462151.52083333331</v>
      </c>
      <c r="V67" s="6">
        <f t="shared" si="26"/>
        <v>0</v>
      </c>
      <c r="W67" s="7">
        <f t="shared" si="19"/>
        <v>551761.72916666663</v>
      </c>
    </row>
    <row r="68" spans="1:23" x14ac:dyDescent="0.3">
      <c r="A68">
        <f t="shared" si="20"/>
        <v>2004</v>
      </c>
      <c r="B68" s="46" t="s">
        <v>41</v>
      </c>
      <c r="C68" s="6">
        <v>10938</v>
      </c>
      <c r="D68" s="6">
        <v>205337</v>
      </c>
      <c r="E68" s="6">
        <v>0</v>
      </c>
      <c r="F68" s="7">
        <f t="shared" si="21"/>
        <v>216275</v>
      </c>
      <c r="G68" s="6">
        <v>0</v>
      </c>
      <c r="H68" s="6">
        <v>0</v>
      </c>
      <c r="I68" s="7">
        <f t="shared" si="14"/>
        <v>216275</v>
      </c>
      <c r="J68" s="6">
        <f t="shared" si="22"/>
        <v>4557.5</v>
      </c>
      <c r="K68" s="6">
        <f t="shared" si="15"/>
        <v>85557.083333333343</v>
      </c>
      <c r="L68" s="6">
        <f t="shared" si="15"/>
        <v>0</v>
      </c>
      <c r="M68" s="7">
        <f t="shared" si="23"/>
        <v>90114.583333333343</v>
      </c>
      <c r="N68" s="6">
        <f t="shared" si="24"/>
        <v>0</v>
      </c>
      <c r="O68" s="6">
        <f t="shared" si="24"/>
        <v>0</v>
      </c>
      <c r="P68" s="7">
        <f t="shared" si="16"/>
        <v>90114.583333333343</v>
      </c>
      <c r="Q68" s="6">
        <f t="shared" si="17"/>
        <v>1595.125</v>
      </c>
      <c r="R68" s="6">
        <f t="shared" si="17"/>
        <v>29944.979166666668</v>
      </c>
      <c r="S68" s="6">
        <f t="shared" si="18"/>
        <v>31540.104166666668</v>
      </c>
      <c r="T68" s="7">
        <f t="shared" si="25"/>
        <v>63080.208333333336</v>
      </c>
      <c r="U68" s="6">
        <f t="shared" si="26"/>
        <v>0</v>
      </c>
      <c r="V68" s="6">
        <f t="shared" si="26"/>
        <v>0</v>
      </c>
      <c r="W68" s="7">
        <f t="shared" si="19"/>
        <v>63080.208333333336</v>
      </c>
    </row>
    <row r="69" spans="1:23" x14ac:dyDescent="0.3">
      <c r="A69">
        <f t="shared" si="20"/>
        <v>2004</v>
      </c>
      <c r="B69" s="46" t="s">
        <v>42</v>
      </c>
      <c r="C69" s="6">
        <v>21042</v>
      </c>
      <c r="D69" s="6">
        <v>1459362</v>
      </c>
      <c r="E69" s="6">
        <v>0</v>
      </c>
      <c r="F69" s="7">
        <f t="shared" si="21"/>
        <v>1480404</v>
      </c>
      <c r="G69" s="6">
        <v>0</v>
      </c>
      <c r="H69" s="6">
        <v>0</v>
      </c>
      <c r="I69" s="7">
        <f t="shared" si="14"/>
        <v>1480404</v>
      </c>
      <c r="J69" s="6">
        <f t="shared" si="22"/>
        <v>8767.5</v>
      </c>
      <c r="K69" s="6">
        <f t="shared" si="15"/>
        <v>608067.5</v>
      </c>
      <c r="L69" s="6">
        <f t="shared" si="15"/>
        <v>0</v>
      </c>
      <c r="M69" s="7">
        <f t="shared" si="23"/>
        <v>616835</v>
      </c>
      <c r="N69" s="6">
        <f t="shared" si="24"/>
        <v>0</v>
      </c>
      <c r="O69" s="6">
        <f t="shared" si="24"/>
        <v>0</v>
      </c>
      <c r="P69" s="7">
        <f t="shared" si="16"/>
        <v>616835</v>
      </c>
      <c r="Q69" s="6">
        <f t="shared" si="17"/>
        <v>3068.625</v>
      </c>
      <c r="R69" s="6">
        <f t="shared" si="17"/>
        <v>212823.625</v>
      </c>
      <c r="S69" s="6">
        <f t="shared" si="18"/>
        <v>215892.25</v>
      </c>
      <c r="T69" s="7">
        <f t="shared" si="25"/>
        <v>431784.5</v>
      </c>
      <c r="U69" s="6">
        <f t="shared" si="26"/>
        <v>0</v>
      </c>
      <c r="V69" s="6">
        <f t="shared" si="26"/>
        <v>0</v>
      </c>
      <c r="W69" s="7">
        <f t="shared" si="19"/>
        <v>431784.5</v>
      </c>
    </row>
    <row r="70" spans="1:23" x14ac:dyDescent="0.3">
      <c r="A70">
        <f t="shared" si="20"/>
        <v>2004</v>
      </c>
      <c r="B70" s="46" t="s">
        <v>43</v>
      </c>
      <c r="C70" s="6">
        <v>339392</v>
      </c>
      <c r="D70" s="6">
        <v>584103</v>
      </c>
      <c r="E70" s="6">
        <v>0</v>
      </c>
      <c r="F70" s="7">
        <f t="shared" si="21"/>
        <v>923495</v>
      </c>
      <c r="G70" s="6">
        <v>0</v>
      </c>
      <c r="H70" s="6">
        <v>4514373</v>
      </c>
      <c r="I70" s="7">
        <f t="shared" si="14"/>
        <v>5437868</v>
      </c>
      <c r="J70" s="6">
        <f t="shared" si="22"/>
        <v>141413.33333333334</v>
      </c>
      <c r="K70" s="6">
        <f t="shared" si="15"/>
        <v>243376.25</v>
      </c>
      <c r="L70" s="6">
        <f t="shared" si="15"/>
        <v>0</v>
      </c>
      <c r="M70" s="7">
        <f t="shared" si="23"/>
        <v>384789.58333333337</v>
      </c>
      <c r="N70" s="6">
        <f t="shared" si="24"/>
        <v>0</v>
      </c>
      <c r="O70" s="6">
        <f t="shared" si="24"/>
        <v>1880988.75</v>
      </c>
      <c r="P70" s="7">
        <f t="shared" si="16"/>
        <v>2265778.3333333335</v>
      </c>
      <c r="Q70" s="6">
        <f t="shared" si="17"/>
        <v>49494.666666666664</v>
      </c>
      <c r="R70" s="6">
        <f t="shared" si="17"/>
        <v>85181.6875</v>
      </c>
      <c r="S70" s="6">
        <f t="shared" si="18"/>
        <v>134676.35416666666</v>
      </c>
      <c r="T70" s="7">
        <f t="shared" si="25"/>
        <v>269352.70833333331</v>
      </c>
      <c r="U70" s="6">
        <f t="shared" si="26"/>
        <v>0</v>
      </c>
      <c r="V70" s="6">
        <f t="shared" si="26"/>
        <v>658346.0625</v>
      </c>
      <c r="W70" s="7">
        <f t="shared" si="19"/>
        <v>927698.77083333326</v>
      </c>
    </row>
    <row r="71" spans="1:23" x14ac:dyDescent="0.3">
      <c r="A71">
        <f t="shared" si="20"/>
        <v>2004</v>
      </c>
      <c r="B71" s="46" t="s">
        <v>44</v>
      </c>
      <c r="C71" s="6">
        <v>0</v>
      </c>
      <c r="D71" s="6">
        <v>0</v>
      </c>
      <c r="E71" s="6">
        <v>0</v>
      </c>
      <c r="F71" s="7">
        <f t="shared" si="21"/>
        <v>0</v>
      </c>
      <c r="G71" s="6">
        <v>0</v>
      </c>
      <c r="H71" s="6">
        <v>0</v>
      </c>
      <c r="I71" s="7">
        <f t="shared" si="14"/>
        <v>0</v>
      </c>
      <c r="J71" s="6">
        <f t="shared" si="22"/>
        <v>0</v>
      </c>
      <c r="K71" s="6">
        <f t="shared" si="15"/>
        <v>0</v>
      </c>
      <c r="L71" s="6">
        <f t="shared" si="15"/>
        <v>0</v>
      </c>
      <c r="M71" s="7">
        <f t="shared" si="23"/>
        <v>0</v>
      </c>
      <c r="N71" s="6">
        <f t="shared" si="24"/>
        <v>0</v>
      </c>
      <c r="O71" s="6">
        <f t="shared" si="24"/>
        <v>0</v>
      </c>
      <c r="P71" s="7">
        <f t="shared" si="16"/>
        <v>0</v>
      </c>
      <c r="Q71" s="6">
        <f t="shared" si="17"/>
        <v>0</v>
      </c>
      <c r="R71" s="6">
        <f t="shared" si="17"/>
        <v>0</v>
      </c>
      <c r="S71" s="6">
        <f t="shared" si="18"/>
        <v>0</v>
      </c>
      <c r="T71" s="7">
        <f t="shared" si="25"/>
        <v>0</v>
      </c>
      <c r="U71" s="6">
        <f t="shared" si="26"/>
        <v>0</v>
      </c>
      <c r="V71" s="6">
        <f t="shared" si="26"/>
        <v>0</v>
      </c>
      <c r="W71" s="7">
        <f t="shared" si="19"/>
        <v>0</v>
      </c>
    </row>
    <row r="72" spans="1:23" x14ac:dyDescent="0.3">
      <c r="A72">
        <f t="shared" si="20"/>
        <v>2004</v>
      </c>
      <c r="B72" s="46" t="s">
        <v>45</v>
      </c>
      <c r="C72" s="6">
        <v>1008522</v>
      </c>
      <c r="D72" s="6">
        <v>395256</v>
      </c>
      <c r="E72" s="6">
        <v>0</v>
      </c>
      <c r="F72" s="7">
        <f t="shared" si="21"/>
        <v>1403778</v>
      </c>
      <c r="G72" s="6">
        <v>1282549</v>
      </c>
      <c r="H72" s="6">
        <v>0</v>
      </c>
      <c r="I72" s="7">
        <f t="shared" si="14"/>
        <v>2686327</v>
      </c>
      <c r="J72" s="6">
        <f t="shared" si="22"/>
        <v>420217.5</v>
      </c>
      <c r="K72" s="6">
        <f t="shared" si="15"/>
        <v>164690</v>
      </c>
      <c r="L72" s="6">
        <f t="shared" si="15"/>
        <v>0</v>
      </c>
      <c r="M72" s="7">
        <f t="shared" si="23"/>
        <v>584907.5</v>
      </c>
      <c r="N72" s="6">
        <f t="shared" si="24"/>
        <v>534395.41666666674</v>
      </c>
      <c r="O72" s="6">
        <f t="shared" si="24"/>
        <v>0</v>
      </c>
      <c r="P72" s="7">
        <f t="shared" si="16"/>
        <v>1119302.9166666667</v>
      </c>
      <c r="Q72" s="6">
        <f t="shared" si="17"/>
        <v>147076.125</v>
      </c>
      <c r="R72" s="6">
        <f t="shared" si="17"/>
        <v>57641.499999999993</v>
      </c>
      <c r="S72" s="6">
        <f t="shared" si="18"/>
        <v>204717.625</v>
      </c>
      <c r="T72" s="7">
        <f t="shared" si="25"/>
        <v>409435.25</v>
      </c>
      <c r="U72" s="6">
        <f t="shared" si="26"/>
        <v>187038.39583333334</v>
      </c>
      <c r="V72" s="6">
        <f t="shared" si="26"/>
        <v>0</v>
      </c>
      <c r="W72" s="7">
        <f t="shared" si="19"/>
        <v>596473.64583333337</v>
      </c>
    </row>
    <row r="73" spans="1:23" x14ac:dyDescent="0.3">
      <c r="A73">
        <f t="shared" si="20"/>
        <v>2004</v>
      </c>
      <c r="B73" s="46" t="s">
        <v>46</v>
      </c>
      <c r="C73" s="6">
        <v>0</v>
      </c>
      <c r="D73" s="6">
        <v>1246990</v>
      </c>
      <c r="E73" s="6">
        <v>0</v>
      </c>
      <c r="F73" s="7">
        <f t="shared" si="21"/>
        <v>1246990</v>
      </c>
      <c r="G73" s="6">
        <v>0</v>
      </c>
      <c r="H73" s="6">
        <v>0</v>
      </c>
      <c r="I73" s="7">
        <f t="shared" si="14"/>
        <v>1246990</v>
      </c>
      <c r="J73" s="6">
        <f t="shared" si="22"/>
        <v>0</v>
      </c>
      <c r="K73" s="6">
        <f t="shared" si="15"/>
        <v>519579.16666666669</v>
      </c>
      <c r="L73" s="6">
        <f t="shared" si="15"/>
        <v>0</v>
      </c>
      <c r="M73" s="7">
        <f t="shared" si="23"/>
        <v>519579.16666666669</v>
      </c>
      <c r="N73" s="6">
        <f t="shared" si="24"/>
        <v>0</v>
      </c>
      <c r="O73" s="6">
        <f t="shared" si="24"/>
        <v>0</v>
      </c>
      <c r="P73" s="7">
        <f t="shared" si="16"/>
        <v>519579.16666666669</v>
      </c>
      <c r="Q73" s="6">
        <f t="shared" si="17"/>
        <v>0</v>
      </c>
      <c r="R73" s="6">
        <f t="shared" si="17"/>
        <v>181852.70833333334</v>
      </c>
      <c r="S73" s="6">
        <f t="shared" si="18"/>
        <v>181852.70833333334</v>
      </c>
      <c r="T73" s="7">
        <f t="shared" si="25"/>
        <v>363705.41666666669</v>
      </c>
      <c r="U73" s="6">
        <f t="shared" si="26"/>
        <v>0</v>
      </c>
      <c r="V73" s="6">
        <f t="shared" si="26"/>
        <v>0</v>
      </c>
      <c r="W73" s="7">
        <f t="shared" si="19"/>
        <v>363705.41666666669</v>
      </c>
    </row>
    <row r="74" spans="1:23" x14ac:dyDescent="0.3">
      <c r="A74">
        <f t="shared" si="20"/>
        <v>2004</v>
      </c>
      <c r="B74" s="46" t="s">
        <v>47</v>
      </c>
      <c r="C74" s="6">
        <v>1349533</v>
      </c>
      <c r="D74" s="6">
        <v>32890</v>
      </c>
      <c r="E74" s="6">
        <v>0</v>
      </c>
      <c r="F74" s="7">
        <f t="shared" si="21"/>
        <v>1382423</v>
      </c>
      <c r="G74" s="6">
        <v>3535</v>
      </c>
      <c r="H74" s="6">
        <v>0</v>
      </c>
      <c r="I74" s="7">
        <f t="shared" si="14"/>
        <v>1385958</v>
      </c>
      <c r="J74" s="6">
        <f t="shared" si="22"/>
        <v>562305.41666666674</v>
      </c>
      <c r="K74" s="6">
        <f t="shared" si="15"/>
        <v>13704.166666666668</v>
      </c>
      <c r="L74" s="6">
        <f t="shared" si="15"/>
        <v>0</v>
      </c>
      <c r="M74" s="7">
        <f t="shared" si="23"/>
        <v>576009.58333333337</v>
      </c>
      <c r="N74" s="6">
        <f t="shared" si="24"/>
        <v>1472.9166666666667</v>
      </c>
      <c r="O74" s="6">
        <f t="shared" si="24"/>
        <v>0</v>
      </c>
      <c r="P74" s="7">
        <f t="shared" si="16"/>
        <v>577482.5</v>
      </c>
      <c r="Q74" s="6">
        <f t="shared" si="17"/>
        <v>196806.89583333334</v>
      </c>
      <c r="R74" s="6">
        <f t="shared" si="17"/>
        <v>4796.458333333333</v>
      </c>
      <c r="S74" s="6">
        <f t="shared" si="18"/>
        <v>201603.35416666669</v>
      </c>
      <c r="T74" s="7">
        <f t="shared" si="25"/>
        <v>403206.70833333337</v>
      </c>
      <c r="U74" s="6">
        <f t="shared" si="26"/>
        <v>515.52083333333337</v>
      </c>
      <c r="V74" s="6">
        <f t="shared" si="26"/>
        <v>0</v>
      </c>
      <c r="W74" s="7">
        <f t="shared" si="19"/>
        <v>403722.22916666669</v>
      </c>
    </row>
    <row r="75" spans="1:23" x14ac:dyDescent="0.3">
      <c r="A75">
        <f t="shared" si="20"/>
        <v>2004</v>
      </c>
      <c r="B75" s="46" t="s">
        <v>48</v>
      </c>
      <c r="C75" s="6">
        <v>221019</v>
      </c>
      <c r="D75" s="6">
        <v>65914</v>
      </c>
      <c r="E75" s="6">
        <v>0</v>
      </c>
      <c r="F75" s="7">
        <f t="shared" si="21"/>
        <v>286933</v>
      </c>
      <c r="G75" s="6">
        <v>0</v>
      </c>
      <c r="H75" s="6">
        <v>1331843</v>
      </c>
      <c r="I75" s="7">
        <f t="shared" si="14"/>
        <v>1618776</v>
      </c>
      <c r="J75" s="6">
        <f t="shared" si="22"/>
        <v>92091.25</v>
      </c>
      <c r="K75" s="6">
        <f t="shared" si="15"/>
        <v>27464.166666666668</v>
      </c>
      <c r="L75" s="6">
        <f t="shared" si="15"/>
        <v>0</v>
      </c>
      <c r="M75" s="7">
        <f t="shared" si="23"/>
        <v>119555.41666666667</v>
      </c>
      <c r="N75" s="6">
        <f t="shared" si="24"/>
        <v>0</v>
      </c>
      <c r="O75" s="6">
        <f t="shared" si="24"/>
        <v>554934.58333333337</v>
      </c>
      <c r="P75" s="7">
        <f t="shared" si="16"/>
        <v>674490</v>
      </c>
      <c r="Q75" s="6">
        <f t="shared" si="17"/>
        <v>32231.937499999996</v>
      </c>
      <c r="R75" s="6">
        <f t="shared" si="17"/>
        <v>9612.4583333333339</v>
      </c>
      <c r="S75" s="6">
        <f t="shared" si="18"/>
        <v>41844.395833333328</v>
      </c>
      <c r="T75" s="7">
        <f t="shared" si="25"/>
        <v>83688.791666666657</v>
      </c>
      <c r="U75" s="6">
        <f t="shared" si="26"/>
        <v>0</v>
      </c>
      <c r="V75" s="6">
        <f t="shared" si="26"/>
        <v>194227.10416666666</v>
      </c>
      <c r="W75" s="7">
        <f t="shared" si="19"/>
        <v>277915.89583333331</v>
      </c>
    </row>
    <row r="76" spans="1:23" x14ac:dyDescent="0.3">
      <c r="A76">
        <f t="shared" si="20"/>
        <v>2004</v>
      </c>
      <c r="B76" s="46" t="s">
        <v>49</v>
      </c>
      <c r="C76" s="6">
        <v>1614570</v>
      </c>
      <c r="D76" s="6">
        <v>105145</v>
      </c>
      <c r="E76" s="6">
        <v>0</v>
      </c>
      <c r="F76" s="7">
        <f t="shared" si="21"/>
        <v>1719715</v>
      </c>
      <c r="G76" s="6">
        <v>0</v>
      </c>
      <c r="H76" s="6">
        <v>145267</v>
      </c>
      <c r="I76" s="7">
        <f t="shared" si="14"/>
        <v>1864982</v>
      </c>
      <c r="J76" s="6">
        <f t="shared" si="22"/>
        <v>672737.5</v>
      </c>
      <c r="K76" s="6">
        <f t="shared" si="15"/>
        <v>43810.416666666672</v>
      </c>
      <c r="L76" s="6">
        <f t="shared" si="15"/>
        <v>0</v>
      </c>
      <c r="M76" s="7">
        <f t="shared" si="23"/>
        <v>716547.91666666663</v>
      </c>
      <c r="N76" s="6">
        <f t="shared" si="24"/>
        <v>0</v>
      </c>
      <c r="O76" s="6">
        <f t="shared" si="24"/>
        <v>60527.916666666672</v>
      </c>
      <c r="P76" s="7">
        <f t="shared" si="16"/>
        <v>777075.83333333326</v>
      </c>
      <c r="Q76" s="6">
        <f t="shared" si="17"/>
        <v>235458.12499999997</v>
      </c>
      <c r="R76" s="6">
        <f t="shared" si="17"/>
        <v>15333.645833333334</v>
      </c>
      <c r="S76" s="6">
        <f t="shared" si="18"/>
        <v>250791.77083333331</v>
      </c>
      <c r="T76" s="7">
        <f t="shared" si="25"/>
        <v>501583.54166666663</v>
      </c>
      <c r="U76" s="6">
        <f t="shared" si="26"/>
        <v>0</v>
      </c>
      <c r="V76" s="6">
        <f t="shared" si="26"/>
        <v>21184.770833333332</v>
      </c>
      <c r="W76" s="7">
        <f t="shared" si="19"/>
        <v>522768.31249999994</v>
      </c>
    </row>
    <row r="77" spans="1:23" x14ac:dyDescent="0.3">
      <c r="A77">
        <f t="shared" si="20"/>
        <v>2004</v>
      </c>
      <c r="B77" s="46" t="s">
        <v>50</v>
      </c>
      <c r="C77" s="6">
        <v>1369279</v>
      </c>
      <c r="D77" s="6">
        <v>304571</v>
      </c>
      <c r="E77" s="6">
        <v>0</v>
      </c>
      <c r="F77" s="7">
        <f t="shared" si="21"/>
        <v>1673850</v>
      </c>
      <c r="G77" s="6">
        <v>0</v>
      </c>
      <c r="H77" s="6">
        <v>0</v>
      </c>
      <c r="I77" s="7">
        <f t="shared" si="14"/>
        <v>1673850</v>
      </c>
      <c r="J77" s="6">
        <f t="shared" si="22"/>
        <v>570532.91666666674</v>
      </c>
      <c r="K77" s="6">
        <f t="shared" si="15"/>
        <v>126904.58333333334</v>
      </c>
      <c r="L77" s="6">
        <f t="shared" si="15"/>
        <v>0</v>
      </c>
      <c r="M77" s="7">
        <f t="shared" si="23"/>
        <v>697437.50000000012</v>
      </c>
      <c r="N77" s="6">
        <f t="shared" si="24"/>
        <v>0</v>
      </c>
      <c r="O77" s="6">
        <f t="shared" si="24"/>
        <v>0</v>
      </c>
      <c r="P77" s="7">
        <f t="shared" si="16"/>
        <v>697437.50000000012</v>
      </c>
      <c r="Q77" s="6">
        <f t="shared" si="17"/>
        <v>199686.52083333334</v>
      </c>
      <c r="R77" s="6">
        <f t="shared" si="17"/>
        <v>44416.604166666664</v>
      </c>
      <c r="S77" s="6">
        <f t="shared" si="18"/>
        <v>244103.125</v>
      </c>
      <c r="T77" s="7">
        <f t="shared" si="25"/>
        <v>488206.25</v>
      </c>
      <c r="U77" s="6">
        <f t="shared" si="26"/>
        <v>0</v>
      </c>
      <c r="V77" s="6">
        <f t="shared" si="26"/>
        <v>0</v>
      </c>
      <c r="W77" s="7">
        <f t="shared" si="19"/>
        <v>488206.25</v>
      </c>
    </row>
    <row r="78" spans="1:23" x14ac:dyDescent="0.3">
      <c r="A78">
        <f t="shared" si="20"/>
        <v>2004</v>
      </c>
      <c r="B78" s="46" t="s">
        <v>51</v>
      </c>
      <c r="C78" s="6">
        <v>2305440</v>
      </c>
      <c r="D78" s="6">
        <v>5592060</v>
      </c>
      <c r="E78" s="6">
        <v>0</v>
      </c>
      <c r="F78" s="7">
        <f t="shared" si="21"/>
        <v>7897500</v>
      </c>
      <c r="G78" s="6">
        <v>0</v>
      </c>
      <c r="H78" s="6">
        <v>0</v>
      </c>
      <c r="I78" s="7">
        <f t="shared" si="14"/>
        <v>7897500</v>
      </c>
      <c r="J78" s="6">
        <f t="shared" si="22"/>
        <v>960600</v>
      </c>
      <c r="K78" s="6">
        <f t="shared" si="15"/>
        <v>2330025</v>
      </c>
      <c r="L78" s="6">
        <f t="shared" si="15"/>
        <v>0</v>
      </c>
      <c r="M78" s="7">
        <f t="shared" si="23"/>
        <v>3290625</v>
      </c>
      <c r="N78" s="6">
        <f t="shared" si="24"/>
        <v>0</v>
      </c>
      <c r="O78" s="6">
        <f t="shared" si="24"/>
        <v>0</v>
      </c>
      <c r="P78" s="7">
        <f t="shared" si="16"/>
        <v>3290625</v>
      </c>
      <c r="Q78" s="6">
        <f t="shared" si="17"/>
        <v>336210</v>
      </c>
      <c r="R78" s="6">
        <f t="shared" si="17"/>
        <v>815508.75</v>
      </c>
      <c r="S78" s="6">
        <f t="shared" si="18"/>
        <v>1151718.75</v>
      </c>
      <c r="T78" s="7">
        <f t="shared" si="25"/>
        <v>2303437.5</v>
      </c>
      <c r="U78" s="6">
        <f t="shared" si="26"/>
        <v>0</v>
      </c>
      <c r="V78" s="6">
        <f t="shared" si="26"/>
        <v>0</v>
      </c>
      <c r="W78" s="7">
        <f t="shared" si="19"/>
        <v>2303437.5</v>
      </c>
    </row>
    <row r="79" spans="1:23" x14ac:dyDescent="0.3">
      <c r="A79">
        <f t="shared" si="20"/>
        <v>2004</v>
      </c>
      <c r="B79" s="46" t="s">
        <v>52</v>
      </c>
      <c r="C79" s="6">
        <v>19880</v>
      </c>
      <c r="D79" s="6">
        <v>1251391</v>
      </c>
      <c r="E79" s="6">
        <v>0</v>
      </c>
      <c r="F79" s="7">
        <f t="shared" si="21"/>
        <v>1271271</v>
      </c>
      <c r="G79" s="6">
        <v>0</v>
      </c>
      <c r="H79" s="6">
        <v>0</v>
      </c>
      <c r="I79" s="7">
        <f t="shared" si="14"/>
        <v>1271271</v>
      </c>
      <c r="J79" s="6">
        <f t="shared" si="22"/>
        <v>8283.3333333333339</v>
      </c>
      <c r="K79" s="6">
        <f t="shared" si="15"/>
        <v>521412.91666666669</v>
      </c>
      <c r="L79" s="6">
        <f t="shared" si="15"/>
        <v>0</v>
      </c>
      <c r="M79" s="7">
        <f t="shared" si="23"/>
        <v>529696.25</v>
      </c>
      <c r="N79" s="6">
        <f t="shared" si="24"/>
        <v>0</v>
      </c>
      <c r="O79" s="6">
        <f t="shared" si="24"/>
        <v>0</v>
      </c>
      <c r="P79" s="7">
        <f t="shared" si="16"/>
        <v>529696.25</v>
      </c>
      <c r="Q79" s="6">
        <f t="shared" si="17"/>
        <v>2899.1666666666665</v>
      </c>
      <c r="R79" s="6">
        <f t="shared" si="17"/>
        <v>182494.52083333334</v>
      </c>
      <c r="S79" s="6">
        <f t="shared" si="18"/>
        <v>185393.6875</v>
      </c>
      <c r="T79" s="7">
        <f t="shared" si="25"/>
        <v>370787.375</v>
      </c>
      <c r="U79" s="6">
        <f t="shared" si="26"/>
        <v>0</v>
      </c>
      <c r="V79" s="6">
        <f t="shared" si="26"/>
        <v>0</v>
      </c>
      <c r="W79" s="7">
        <f t="shared" si="19"/>
        <v>370787.375</v>
      </c>
    </row>
    <row r="80" spans="1:23" x14ac:dyDescent="0.3">
      <c r="A80">
        <f t="shared" si="20"/>
        <v>2004</v>
      </c>
      <c r="B80" s="46" t="s">
        <v>13</v>
      </c>
      <c r="C80" s="6">
        <v>3587389</v>
      </c>
      <c r="D80" s="6">
        <v>290748</v>
      </c>
      <c r="E80" s="6">
        <v>197295</v>
      </c>
      <c r="F80" s="7">
        <f t="shared" si="21"/>
        <v>4075432</v>
      </c>
      <c r="G80" s="6">
        <v>0</v>
      </c>
      <c r="H80" s="6">
        <v>0</v>
      </c>
      <c r="I80" s="7">
        <f t="shared" si="14"/>
        <v>4075432</v>
      </c>
      <c r="J80" s="6">
        <f t="shared" si="22"/>
        <v>1494745.4166666667</v>
      </c>
      <c r="K80" s="6">
        <f t="shared" si="15"/>
        <v>121145</v>
      </c>
      <c r="L80" s="6">
        <f t="shared" si="15"/>
        <v>82206.25</v>
      </c>
      <c r="M80" s="7">
        <f t="shared" si="23"/>
        <v>1698096.6666666667</v>
      </c>
      <c r="N80" s="6">
        <f t="shared" si="24"/>
        <v>0</v>
      </c>
      <c r="O80" s="6">
        <f t="shared" si="24"/>
        <v>0</v>
      </c>
      <c r="P80" s="7">
        <f t="shared" si="16"/>
        <v>1698096.6666666667</v>
      </c>
      <c r="Q80" s="6">
        <f t="shared" si="17"/>
        <v>523160.89583333331</v>
      </c>
      <c r="R80" s="6">
        <f t="shared" si="17"/>
        <v>42400.75</v>
      </c>
      <c r="S80" s="6">
        <f t="shared" si="18"/>
        <v>565561.64583333326</v>
      </c>
      <c r="T80" s="7">
        <f t="shared" si="25"/>
        <v>1131123.2916666665</v>
      </c>
      <c r="U80" s="6">
        <f t="shared" si="26"/>
        <v>0</v>
      </c>
      <c r="V80" s="6">
        <f t="shared" si="26"/>
        <v>0</v>
      </c>
      <c r="W80" s="7">
        <f t="shared" si="19"/>
        <v>1131123.2916666665</v>
      </c>
    </row>
    <row r="81" spans="1:23" x14ac:dyDescent="0.3">
      <c r="A81">
        <f t="shared" si="20"/>
        <v>2004</v>
      </c>
      <c r="B81" s="46" t="s">
        <v>53</v>
      </c>
      <c r="C81" s="6">
        <v>17029</v>
      </c>
      <c r="D81" s="6">
        <v>18970</v>
      </c>
      <c r="E81" s="6">
        <v>0</v>
      </c>
      <c r="F81" s="7">
        <f t="shared" si="21"/>
        <v>35999</v>
      </c>
      <c r="G81" s="6">
        <v>0</v>
      </c>
      <c r="H81" s="6">
        <v>466280</v>
      </c>
      <c r="I81" s="7">
        <f t="shared" si="14"/>
        <v>502279</v>
      </c>
      <c r="J81" s="6">
        <f t="shared" si="22"/>
        <v>7095.416666666667</v>
      </c>
      <c r="K81" s="6">
        <f t="shared" si="15"/>
        <v>7904.166666666667</v>
      </c>
      <c r="L81" s="6">
        <f t="shared" si="15"/>
        <v>0</v>
      </c>
      <c r="M81" s="7">
        <f t="shared" si="23"/>
        <v>14999.583333333334</v>
      </c>
      <c r="N81" s="6">
        <f t="shared" si="24"/>
        <v>0</v>
      </c>
      <c r="O81" s="6">
        <f t="shared" si="24"/>
        <v>194283.33333333334</v>
      </c>
      <c r="P81" s="7">
        <f t="shared" si="16"/>
        <v>209282.91666666669</v>
      </c>
      <c r="Q81" s="6">
        <f t="shared" si="17"/>
        <v>2483.3958333333335</v>
      </c>
      <c r="R81" s="6">
        <f t="shared" si="17"/>
        <v>2766.4583333333335</v>
      </c>
      <c r="S81" s="6">
        <f t="shared" si="18"/>
        <v>5249.854166666667</v>
      </c>
      <c r="T81" s="7">
        <f t="shared" si="25"/>
        <v>10499.708333333334</v>
      </c>
      <c r="U81" s="6">
        <f t="shared" si="26"/>
        <v>0</v>
      </c>
      <c r="V81" s="6">
        <f t="shared" si="26"/>
        <v>67999.166666666672</v>
      </c>
      <c r="W81" s="7">
        <f t="shared" si="19"/>
        <v>78498.875</v>
      </c>
    </row>
    <row r="82" spans="1:23" x14ac:dyDescent="0.3">
      <c r="A82">
        <f t="shared" si="20"/>
        <v>2004</v>
      </c>
      <c r="B82" s="46" t="s">
        <v>54</v>
      </c>
      <c r="C82" s="6">
        <v>1878489</v>
      </c>
      <c r="D82" s="6">
        <v>2394451</v>
      </c>
      <c r="E82" s="6">
        <v>0</v>
      </c>
      <c r="F82" s="7">
        <f t="shared" si="21"/>
        <v>4272940</v>
      </c>
      <c r="G82" s="6">
        <v>0</v>
      </c>
      <c r="H82" s="6">
        <v>0</v>
      </c>
      <c r="I82" s="7">
        <f t="shared" si="14"/>
        <v>4272940</v>
      </c>
      <c r="J82" s="6">
        <f t="shared" si="22"/>
        <v>782703.75</v>
      </c>
      <c r="K82" s="6">
        <f t="shared" si="15"/>
        <v>997687.91666666674</v>
      </c>
      <c r="L82" s="6">
        <f t="shared" si="15"/>
        <v>0</v>
      </c>
      <c r="M82" s="7">
        <f t="shared" si="23"/>
        <v>1780391.6666666667</v>
      </c>
      <c r="N82" s="6">
        <f t="shared" si="24"/>
        <v>0</v>
      </c>
      <c r="O82" s="6">
        <f t="shared" si="24"/>
        <v>0</v>
      </c>
      <c r="P82" s="7">
        <f t="shared" si="16"/>
        <v>1780391.6666666667</v>
      </c>
      <c r="Q82" s="6">
        <f t="shared" si="17"/>
        <v>273946.3125</v>
      </c>
      <c r="R82" s="6">
        <f t="shared" si="17"/>
        <v>349190.77083333331</v>
      </c>
      <c r="S82" s="6">
        <f t="shared" si="18"/>
        <v>623137.08333333326</v>
      </c>
      <c r="T82" s="7">
        <f t="shared" si="25"/>
        <v>1246274.1666666665</v>
      </c>
      <c r="U82" s="6">
        <f t="shared" si="26"/>
        <v>0</v>
      </c>
      <c r="V82" s="6">
        <f t="shared" si="26"/>
        <v>0</v>
      </c>
      <c r="W82" s="7">
        <f t="shared" si="19"/>
        <v>1246274.1666666665</v>
      </c>
    </row>
    <row r="83" spans="1:23" x14ac:dyDescent="0.3">
      <c r="A83">
        <f t="shared" si="20"/>
        <v>2004</v>
      </c>
      <c r="B83" s="46" t="s">
        <v>55</v>
      </c>
      <c r="C83" s="6">
        <v>152596</v>
      </c>
      <c r="D83" s="6">
        <v>562665</v>
      </c>
      <c r="E83" s="6">
        <v>0</v>
      </c>
      <c r="F83" s="7">
        <f t="shared" si="21"/>
        <v>715261</v>
      </c>
      <c r="G83" s="6">
        <v>0</v>
      </c>
      <c r="H83" s="6">
        <v>0</v>
      </c>
      <c r="I83" s="7">
        <f t="shared" si="14"/>
        <v>715261</v>
      </c>
      <c r="J83" s="6">
        <f t="shared" si="22"/>
        <v>63581.666666666672</v>
      </c>
      <c r="K83" s="6">
        <f t="shared" si="15"/>
        <v>234443.75</v>
      </c>
      <c r="L83" s="6">
        <f t="shared" si="15"/>
        <v>0</v>
      </c>
      <c r="M83" s="7">
        <f t="shared" si="23"/>
        <v>298025.41666666669</v>
      </c>
      <c r="N83" s="6">
        <f t="shared" si="24"/>
        <v>0</v>
      </c>
      <c r="O83" s="6">
        <f t="shared" si="24"/>
        <v>0</v>
      </c>
      <c r="P83" s="7">
        <f t="shared" si="16"/>
        <v>298025.41666666669</v>
      </c>
      <c r="Q83" s="6">
        <f t="shared" si="17"/>
        <v>22253.583333333332</v>
      </c>
      <c r="R83" s="6">
        <f t="shared" si="17"/>
        <v>82055.3125</v>
      </c>
      <c r="S83" s="6">
        <f t="shared" si="18"/>
        <v>104308.89583333333</v>
      </c>
      <c r="T83" s="7">
        <f t="shared" si="25"/>
        <v>208617.79166666666</v>
      </c>
      <c r="U83" s="6">
        <f t="shared" si="26"/>
        <v>0</v>
      </c>
      <c r="V83" s="6">
        <f t="shared" si="26"/>
        <v>0</v>
      </c>
      <c r="W83" s="7">
        <f t="shared" si="19"/>
        <v>208617.79166666666</v>
      </c>
    </row>
    <row r="84" spans="1:23" x14ac:dyDescent="0.3">
      <c r="A84">
        <f t="shared" si="20"/>
        <v>2004</v>
      </c>
      <c r="B84" s="46" t="s">
        <v>56</v>
      </c>
      <c r="C84" s="6">
        <v>0</v>
      </c>
      <c r="D84" s="6">
        <v>0</v>
      </c>
      <c r="E84" s="6">
        <v>0</v>
      </c>
      <c r="F84" s="7">
        <f t="shared" si="21"/>
        <v>0</v>
      </c>
      <c r="G84" s="6">
        <v>0</v>
      </c>
      <c r="H84" s="6">
        <v>0</v>
      </c>
      <c r="I84" s="7">
        <f t="shared" si="14"/>
        <v>0</v>
      </c>
      <c r="J84" s="6">
        <f t="shared" si="22"/>
        <v>0</v>
      </c>
      <c r="K84" s="6">
        <f t="shared" si="15"/>
        <v>0</v>
      </c>
      <c r="L84" s="6">
        <f t="shared" si="15"/>
        <v>0</v>
      </c>
      <c r="M84" s="7">
        <f t="shared" si="23"/>
        <v>0</v>
      </c>
      <c r="N84" s="6">
        <f t="shared" si="24"/>
        <v>0</v>
      </c>
      <c r="O84" s="6">
        <f t="shared" si="24"/>
        <v>0</v>
      </c>
      <c r="P84" s="7">
        <f t="shared" si="16"/>
        <v>0</v>
      </c>
      <c r="Q84" s="6">
        <f t="shared" si="17"/>
        <v>0</v>
      </c>
      <c r="R84" s="6">
        <f t="shared" si="17"/>
        <v>0</v>
      </c>
      <c r="S84" s="6">
        <f t="shared" si="18"/>
        <v>0</v>
      </c>
      <c r="T84" s="7">
        <f t="shared" si="25"/>
        <v>0</v>
      </c>
      <c r="U84" s="6">
        <f t="shared" si="26"/>
        <v>0</v>
      </c>
      <c r="V84" s="6">
        <f t="shared" si="26"/>
        <v>0</v>
      </c>
      <c r="W84" s="7">
        <f t="shared" si="19"/>
        <v>0</v>
      </c>
    </row>
    <row r="85" spans="1:23" x14ac:dyDescent="0.3">
      <c r="A85">
        <f t="shared" si="20"/>
        <v>2004</v>
      </c>
      <c r="B85" s="46" t="s">
        <v>57</v>
      </c>
      <c r="C85" s="6">
        <v>7031338</v>
      </c>
      <c r="D85" s="6">
        <v>1683095</v>
      </c>
      <c r="E85" s="6">
        <v>0</v>
      </c>
      <c r="F85" s="7">
        <f t="shared" si="21"/>
        <v>8714433</v>
      </c>
      <c r="G85" s="6">
        <v>0</v>
      </c>
      <c r="H85" s="6">
        <v>0</v>
      </c>
      <c r="I85" s="7">
        <f t="shared" si="14"/>
        <v>8714433</v>
      </c>
      <c r="J85" s="6">
        <f t="shared" si="22"/>
        <v>2929724.166666667</v>
      </c>
      <c r="K85" s="6">
        <f t="shared" si="15"/>
        <v>701289.58333333337</v>
      </c>
      <c r="L85" s="6">
        <f t="shared" si="15"/>
        <v>0</v>
      </c>
      <c r="M85" s="7">
        <f t="shared" si="23"/>
        <v>3631013.7500000005</v>
      </c>
      <c r="N85" s="6">
        <f t="shared" si="24"/>
        <v>0</v>
      </c>
      <c r="O85" s="6">
        <f t="shared" si="24"/>
        <v>0</v>
      </c>
      <c r="P85" s="7">
        <f t="shared" si="16"/>
        <v>3631013.7500000005</v>
      </c>
      <c r="Q85" s="6">
        <f t="shared" si="17"/>
        <v>1025403.4583333334</v>
      </c>
      <c r="R85" s="6">
        <f t="shared" si="17"/>
        <v>245451.35416666666</v>
      </c>
      <c r="S85" s="6">
        <f t="shared" si="18"/>
        <v>1270854.8125</v>
      </c>
      <c r="T85" s="7">
        <f t="shared" si="25"/>
        <v>2541709.625</v>
      </c>
      <c r="U85" s="6">
        <f t="shared" si="26"/>
        <v>0</v>
      </c>
      <c r="V85" s="6">
        <f t="shared" si="26"/>
        <v>0</v>
      </c>
      <c r="W85" s="7">
        <f t="shared" si="19"/>
        <v>2541709.625</v>
      </c>
    </row>
    <row r="86" spans="1:23" x14ac:dyDescent="0.3">
      <c r="A86">
        <f t="shared" si="20"/>
        <v>2004</v>
      </c>
      <c r="B86" s="46" t="s">
        <v>58</v>
      </c>
      <c r="C86" s="6">
        <v>3431613</v>
      </c>
      <c r="D86" s="6">
        <v>7201881</v>
      </c>
      <c r="E86" s="6">
        <v>0</v>
      </c>
      <c r="F86" s="7">
        <f t="shared" si="21"/>
        <v>10633494</v>
      </c>
      <c r="G86" s="6">
        <v>0</v>
      </c>
      <c r="H86" s="6">
        <v>2045247</v>
      </c>
      <c r="I86" s="7">
        <f t="shared" si="14"/>
        <v>12678741</v>
      </c>
      <c r="J86" s="6">
        <f t="shared" si="22"/>
        <v>1429838.75</v>
      </c>
      <c r="K86" s="6">
        <f t="shared" si="15"/>
        <v>3000783.75</v>
      </c>
      <c r="L86" s="6">
        <f t="shared" si="15"/>
        <v>0</v>
      </c>
      <c r="M86" s="7">
        <f t="shared" si="23"/>
        <v>4430622.5</v>
      </c>
      <c r="N86" s="6">
        <f t="shared" si="24"/>
        <v>0</v>
      </c>
      <c r="O86" s="6">
        <f t="shared" si="24"/>
        <v>852186.25</v>
      </c>
      <c r="P86" s="7">
        <f t="shared" si="16"/>
        <v>5282808.75</v>
      </c>
      <c r="Q86" s="6">
        <f t="shared" si="17"/>
        <v>500443.56249999994</v>
      </c>
      <c r="R86" s="6">
        <f t="shared" si="17"/>
        <v>1050274.3125</v>
      </c>
      <c r="S86" s="6">
        <f t="shared" si="18"/>
        <v>1550717.875</v>
      </c>
      <c r="T86" s="7">
        <f t="shared" si="25"/>
        <v>3101435.75</v>
      </c>
      <c r="U86" s="6">
        <f t="shared" si="26"/>
        <v>0</v>
      </c>
      <c r="V86" s="6">
        <f t="shared" si="26"/>
        <v>298265.1875</v>
      </c>
      <c r="W86" s="7">
        <f t="shared" si="19"/>
        <v>3399700.9375</v>
      </c>
    </row>
    <row r="87" spans="1:23" x14ac:dyDescent="0.3">
      <c r="A87">
        <f t="shared" si="20"/>
        <v>2004</v>
      </c>
      <c r="B87" s="46" t="s">
        <v>59</v>
      </c>
      <c r="C87" s="6">
        <v>1655014</v>
      </c>
      <c r="D87" s="6">
        <v>0</v>
      </c>
      <c r="E87" s="6">
        <v>0</v>
      </c>
      <c r="F87" s="7">
        <f t="shared" si="21"/>
        <v>1655014</v>
      </c>
      <c r="G87" s="6">
        <v>0</v>
      </c>
      <c r="H87" s="6">
        <v>0</v>
      </c>
      <c r="I87" s="7">
        <f t="shared" si="14"/>
        <v>1655014</v>
      </c>
      <c r="J87" s="6">
        <f t="shared" si="22"/>
        <v>689589.16666666674</v>
      </c>
      <c r="K87" s="6">
        <f t="shared" si="15"/>
        <v>0</v>
      </c>
      <c r="L87" s="6">
        <f t="shared" si="15"/>
        <v>0</v>
      </c>
      <c r="M87" s="7">
        <f t="shared" si="23"/>
        <v>689589.16666666674</v>
      </c>
      <c r="N87" s="6">
        <f t="shared" si="24"/>
        <v>0</v>
      </c>
      <c r="O87" s="6">
        <f t="shared" si="24"/>
        <v>0</v>
      </c>
      <c r="P87" s="7">
        <f t="shared" si="16"/>
        <v>689589.16666666674</v>
      </c>
      <c r="Q87" s="6">
        <f t="shared" si="17"/>
        <v>241356.20833333334</v>
      </c>
      <c r="R87" s="6">
        <f t="shared" si="17"/>
        <v>0</v>
      </c>
      <c r="S87" s="6">
        <f t="shared" si="18"/>
        <v>241356.20833333334</v>
      </c>
      <c r="T87" s="7">
        <f t="shared" si="25"/>
        <v>482712.41666666669</v>
      </c>
      <c r="U87" s="6">
        <f t="shared" si="26"/>
        <v>0</v>
      </c>
      <c r="V87" s="6">
        <f t="shared" si="26"/>
        <v>0</v>
      </c>
      <c r="W87" s="7">
        <f t="shared" si="19"/>
        <v>482712.41666666669</v>
      </c>
    </row>
    <row r="88" spans="1:23" x14ac:dyDescent="0.3">
      <c r="A88">
        <f t="shared" si="20"/>
        <v>2004</v>
      </c>
      <c r="B88" s="46" t="s">
        <v>60</v>
      </c>
      <c r="C88" s="6">
        <v>0</v>
      </c>
      <c r="D88" s="6">
        <v>0</v>
      </c>
      <c r="E88" s="6">
        <v>0</v>
      </c>
      <c r="F88" s="7">
        <f t="shared" si="21"/>
        <v>0</v>
      </c>
      <c r="G88" s="6">
        <v>0</v>
      </c>
      <c r="H88" s="6">
        <v>0</v>
      </c>
      <c r="I88" s="7">
        <f t="shared" si="14"/>
        <v>0</v>
      </c>
      <c r="J88" s="6">
        <f t="shared" si="22"/>
        <v>0</v>
      </c>
      <c r="K88" s="6">
        <f t="shared" si="15"/>
        <v>0</v>
      </c>
      <c r="L88" s="6">
        <f t="shared" si="15"/>
        <v>0</v>
      </c>
      <c r="M88" s="7">
        <f t="shared" si="23"/>
        <v>0</v>
      </c>
      <c r="N88" s="6">
        <f t="shared" si="24"/>
        <v>0</v>
      </c>
      <c r="O88" s="6">
        <f t="shared" si="24"/>
        <v>0</v>
      </c>
      <c r="P88" s="7">
        <f t="shared" si="16"/>
        <v>0</v>
      </c>
      <c r="Q88" s="6">
        <f t="shared" si="17"/>
        <v>0</v>
      </c>
      <c r="R88" s="6">
        <f t="shared" si="17"/>
        <v>0</v>
      </c>
      <c r="S88" s="6">
        <f t="shared" si="18"/>
        <v>0</v>
      </c>
      <c r="T88" s="7">
        <f t="shared" si="25"/>
        <v>0</v>
      </c>
      <c r="U88" s="6">
        <f t="shared" si="26"/>
        <v>0</v>
      </c>
      <c r="V88" s="6">
        <f t="shared" si="26"/>
        <v>0</v>
      </c>
      <c r="W88" s="7">
        <f t="shared" si="19"/>
        <v>0</v>
      </c>
    </row>
    <row r="89" spans="1:23" x14ac:dyDescent="0.3">
      <c r="A89">
        <f t="shared" si="20"/>
        <v>2004</v>
      </c>
      <c r="B89" s="46" t="s">
        <v>61</v>
      </c>
      <c r="C89" s="6">
        <v>250071</v>
      </c>
      <c r="D89" s="6">
        <v>358152</v>
      </c>
      <c r="E89" s="6">
        <v>0</v>
      </c>
      <c r="F89" s="7">
        <f t="shared" si="21"/>
        <v>608223</v>
      </c>
      <c r="G89" s="6">
        <v>0</v>
      </c>
      <c r="H89" s="6">
        <v>0</v>
      </c>
      <c r="I89" s="7">
        <f t="shared" si="14"/>
        <v>608223</v>
      </c>
      <c r="J89" s="6">
        <f t="shared" si="22"/>
        <v>104196.25</v>
      </c>
      <c r="K89" s="6">
        <f t="shared" si="15"/>
        <v>149230</v>
      </c>
      <c r="L89" s="6">
        <f t="shared" si="15"/>
        <v>0</v>
      </c>
      <c r="M89" s="7">
        <f t="shared" si="23"/>
        <v>253426.25</v>
      </c>
      <c r="N89" s="6">
        <f t="shared" si="24"/>
        <v>0</v>
      </c>
      <c r="O89" s="6">
        <f t="shared" si="24"/>
        <v>0</v>
      </c>
      <c r="P89" s="7">
        <f t="shared" si="16"/>
        <v>253426.25</v>
      </c>
      <c r="Q89" s="6">
        <f t="shared" si="17"/>
        <v>36468.6875</v>
      </c>
      <c r="R89" s="6">
        <f t="shared" si="17"/>
        <v>52230.5</v>
      </c>
      <c r="S89" s="6">
        <f t="shared" si="18"/>
        <v>88699.1875</v>
      </c>
      <c r="T89" s="7">
        <f t="shared" si="25"/>
        <v>177398.375</v>
      </c>
      <c r="U89" s="6">
        <f t="shared" si="26"/>
        <v>0</v>
      </c>
      <c r="V89" s="6">
        <f t="shared" si="26"/>
        <v>0</v>
      </c>
      <c r="W89" s="7">
        <f t="shared" si="19"/>
        <v>177398.375</v>
      </c>
    </row>
    <row r="90" spans="1:23" x14ac:dyDescent="0.3">
      <c r="A90">
        <f t="shared" si="20"/>
        <v>2004</v>
      </c>
      <c r="B90" s="46" t="s">
        <v>62</v>
      </c>
      <c r="C90" s="6">
        <v>0</v>
      </c>
      <c r="D90" s="6">
        <v>999035</v>
      </c>
      <c r="E90" s="6">
        <v>0</v>
      </c>
      <c r="F90" s="7">
        <f t="shared" si="21"/>
        <v>999035</v>
      </c>
      <c r="G90" s="6">
        <v>0</v>
      </c>
      <c r="H90" s="6">
        <v>0</v>
      </c>
      <c r="I90" s="7">
        <f t="shared" si="14"/>
        <v>999035</v>
      </c>
      <c r="J90" s="6">
        <f t="shared" si="22"/>
        <v>0</v>
      </c>
      <c r="K90" s="6">
        <f t="shared" si="15"/>
        <v>416264.58333333337</v>
      </c>
      <c r="L90" s="6">
        <f t="shared" si="15"/>
        <v>0</v>
      </c>
      <c r="M90" s="7">
        <f t="shared" si="23"/>
        <v>416264.58333333337</v>
      </c>
      <c r="N90" s="6">
        <f t="shared" si="24"/>
        <v>0</v>
      </c>
      <c r="O90" s="6">
        <f t="shared" si="24"/>
        <v>0</v>
      </c>
      <c r="P90" s="7">
        <f t="shared" si="16"/>
        <v>416264.58333333337</v>
      </c>
      <c r="Q90" s="6">
        <f t="shared" si="17"/>
        <v>0</v>
      </c>
      <c r="R90" s="6">
        <f t="shared" si="17"/>
        <v>145692.60416666666</v>
      </c>
      <c r="S90" s="6">
        <f t="shared" si="18"/>
        <v>145692.60416666666</v>
      </c>
      <c r="T90" s="7">
        <f t="shared" si="25"/>
        <v>291385.20833333331</v>
      </c>
      <c r="U90" s="6">
        <f t="shared" si="26"/>
        <v>0</v>
      </c>
      <c r="V90" s="6">
        <f t="shared" si="26"/>
        <v>0</v>
      </c>
      <c r="W90" s="7">
        <f t="shared" si="19"/>
        <v>291385.20833333331</v>
      </c>
    </row>
    <row r="91" spans="1:23" x14ac:dyDescent="0.3">
      <c r="A91">
        <f t="shared" si="20"/>
        <v>2004</v>
      </c>
      <c r="B91" s="46" t="s">
        <v>19</v>
      </c>
      <c r="C91" s="6">
        <v>4007324</v>
      </c>
      <c r="D91" s="6">
        <v>12160869</v>
      </c>
      <c r="E91" s="6">
        <v>583719</v>
      </c>
      <c r="F91" s="7">
        <f t="shared" si="21"/>
        <v>16751912</v>
      </c>
      <c r="G91" s="6">
        <v>3888</v>
      </c>
      <c r="H91" s="6">
        <v>0</v>
      </c>
      <c r="I91" s="7">
        <f t="shared" si="14"/>
        <v>16755800</v>
      </c>
      <c r="J91" s="6">
        <f t="shared" si="22"/>
        <v>1669718.3333333335</v>
      </c>
      <c r="K91" s="6">
        <f t="shared" si="15"/>
        <v>5067028.75</v>
      </c>
      <c r="L91" s="6">
        <f t="shared" si="15"/>
        <v>243216.25</v>
      </c>
      <c r="M91" s="7">
        <f t="shared" si="23"/>
        <v>6979963.333333334</v>
      </c>
      <c r="N91" s="6">
        <f t="shared" si="24"/>
        <v>1620</v>
      </c>
      <c r="O91" s="6">
        <f t="shared" si="24"/>
        <v>0</v>
      </c>
      <c r="P91" s="7">
        <f t="shared" si="16"/>
        <v>6981583.333333334</v>
      </c>
      <c r="Q91" s="6">
        <f t="shared" si="17"/>
        <v>584401.41666666663</v>
      </c>
      <c r="R91" s="6">
        <f t="shared" si="17"/>
        <v>1773460.0625</v>
      </c>
      <c r="S91" s="6">
        <f t="shared" si="18"/>
        <v>2357861.4791666665</v>
      </c>
      <c r="T91" s="7">
        <f t="shared" si="25"/>
        <v>4715722.958333333</v>
      </c>
      <c r="U91" s="6">
        <f t="shared" si="26"/>
        <v>567</v>
      </c>
      <c r="V91" s="6">
        <f t="shared" si="26"/>
        <v>0</v>
      </c>
      <c r="W91" s="7">
        <f t="shared" si="19"/>
        <v>4716289.958333333</v>
      </c>
    </row>
    <row r="92" spans="1:23" x14ac:dyDescent="0.3">
      <c r="A92">
        <f t="shared" si="20"/>
        <v>2004</v>
      </c>
      <c r="B92" s="46" t="s">
        <v>63</v>
      </c>
      <c r="C92" s="6">
        <v>21023</v>
      </c>
      <c r="D92" s="6">
        <v>58159</v>
      </c>
      <c r="E92" s="6">
        <v>0</v>
      </c>
      <c r="F92" s="7">
        <f t="shared" si="21"/>
        <v>79182</v>
      </c>
      <c r="G92" s="6">
        <v>0</v>
      </c>
      <c r="H92" s="6">
        <v>0</v>
      </c>
      <c r="I92" s="7">
        <f t="shared" si="14"/>
        <v>79182</v>
      </c>
      <c r="J92" s="6">
        <f t="shared" si="22"/>
        <v>8759.5833333333339</v>
      </c>
      <c r="K92" s="6">
        <f t="shared" si="15"/>
        <v>24232.916666666668</v>
      </c>
      <c r="L92" s="6">
        <f t="shared" si="15"/>
        <v>0</v>
      </c>
      <c r="M92" s="7">
        <f t="shared" si="23"/>
        <v>32992.5</v>
      </c>
      <c r="N92" s="6">
        <f t="shared" si="24"/>
        <v>0</v>
      </c>
      <c r="O92" s="6">
        <f t="shared" si="24"/>
        <v>0</v>
      </c>
      <c r="P92" s="7">
        <f t="shared" si="16"/>
        <v>32992.5</v>
      </c>
      <c r="Q92" s="6">
        <f t="shared" si="17"/>
        <v>3065.8541666666665</v>
      </c>
      <c r="R92" s="6">
        <f t="shared" si="17"/>
        <v>8481.5208333333339</v>
      </c>
      <c r="S92" s="6">
        <f t="shared" si="18"/>
        <v>11547.375</v>
      </c>
      <c r="T92" s="7">
        <f t="shared" si="25"/>
        <v>23094.75</v>
      </c>
      <c r="U92" s="6">
        <f t="shared" si="26"/>
        <v>0</v>
      </c>
      <c r="V92" s="6">
        <f t="shared" si="26"/>
        <v>0</v>
      </c>
      <c r="W92" s="7">
        <f t="shared" si="19"/>
        <v>23094.75</v>
      </c>
    </row>
    <row r="93" spans="1:23" x14ac:dyDescent="0.3">
      <c r="A93">
        <f t="shared" si="20"/>
        <v>2004</v>
      </c>
      <c r="B93" s="46" t="s">
        <v>64</v>
      </c>
      <c r="C93" s="6">
        <v>15155185</v>
      </c>
      <c r="D93" s="6">
        <v>2540459</v>
      </c>
      <c r="E93" s="6">
        <v>1837845</v>
      </c>
      <c r="F93" s="7">
        <f t="shared" si="21"/>
        <v>19533489</v>
      </c>
      <c r="G93" s="6">
        <v>736476</v>
      </c>
      <c r="H93" s="6">
        <v>2444586</v>
      </c>
      <c r="I93" s="7">
        <f t="shared" si="14"/>
        <v>22714551</v>
      </c>
      <c r="J93" s="6">
        <f t="shared" si="22"/>
        <v>6314660.416666667</v>
      </c>
      <c r="K93" s="6">
        <f t="shared" si="15"/>
        <v>1058524.5833333335</v>
      </c>
      <c r="L93" s="6">
        <f t="shared" si="15"/>
        <v>765768.75</v>
      </c>
      <c r="M93" s="7">
        <f t="shared" si="23"/>
        <v>8138953.75</v>
      </c>
      <c r="N93" s="6">
        <f t="shared" si="24"/>
        <v>306865</v>
      </c>
      <c r="O93" s="6">
        <f t="shared" si="24"/>
        <v>1018577.5</v>
      </c>
      <c r="P93" s="7">
        <f t="shared" si="16"/>
        <v>9464396.25</v>
      </c>
      <c r="Q93" s="6">
        <f t="shared" si="17"/>
        <v>2210131.1458333335</v>
      </c>
      <c r="R93" s="6">
        <f t="shared" si="17"/>
        <v>370483.60416666669</v>
      </c>
      <c r="S93" s="6">
        <f t="shared" si="18"/>
        <v>2580614.75</v>
      </c>
      <c r="T93" s="7">
        <f t="shared" si="25"/>
        <v>5161229.5</v>
      </c>
      <c r="U93" s="6">
        <f t="shared" si="26"/>
        <v>107402.75</v>
      </c>
      <c r="V93" s="6">
        <f t="shared" si="26"/>
        <v>356502.125</v>
      </c>
      <c r="W93" s="7">
        <f t="shared" si="19"/>
        <v>5625134.375</v>
      </c>
    </row>
    <row r="94" spans="1:23" x14ac:dyDescent="0.3">
      <c r="A94">
        <f t="shared" si="20"/>
        <v>2004</v>
      </c>
      <c r="B94" s="46" t="s">
        <v>21</v>
      </c>
      <c r="C94" s="6">
        <v>1719698</v>
      </c>
      <c r="D94" s="6">
        <v>5005410</v>
      </c>
      <c r="E94" s="6">
        <v>112548</v>
      </c>
      <c r="F94" s="7">
        <f t="shared" si="21"/>
        <v>6837656</v>
      </c>
      <c r="G94" s="6">
        <v>11377</v>
      </c>
      <c r="H94" s="6">
        <v>0</v>
      </c>
      <c r="I94" s="7">
        <f t="shared" si="14"/>
        <v>6849033</v>
      </c>
      <c r="J94" s="6">
        <f t="shared" si="22"/>
        <v>716540.83333333337</v>
      </c>
      <c r="K94" s="6">
        <f t="shared" si="15"/>
        <v>2085587.5</v>
      </c>
      <c r="L94" s="6">
        <f t="shared" si="15"/>
        <v>46895</v>
      </c>
      <c r="M94" s="7">
        <f t="shared" si="23"/>
        <v>2849023.3333333335</v>
      </c>
      <c r="N94" s="6">
        <f t="shared" si="24"/>
        <v>4740.416666666667</v>
      </c>
      <c r="O94" s="6">
        <f t="shared" si="24"/>
        <v>0</v>
      </c>
      <c r="P94" s="7">
        <f t="shared" si="16"/>
        <v>2853763.75</v>
      </c>
      <c r="Q94" s="6">
        <f t="shared" si="17"/>
        <v>250789.29166666666</v>
      </c>
      <c r="R94" s="6">
        <f t="shared" si="17"/>
        <v>729955.625</v>
      </c>
      <c r="S94" s="6">
        <f t="shared" si="18"/>
        <v>980744.91666666663</v>
      </c>
      <c r="T94" s="7">
        <f t="shared" si="25"/>
        <v>1961489.8333333333</v>
      </c>
      <c r="U94" s="6">
        <f t="shared" si="26"/>
        <v>1659.1458333333333</v>
      </c>
      <c r="V94" s="6">
        <f t="shared" si="26"/>
        <v>0</v>
      </c>
      <c r="W94" s="7">
        <f t="shared" si="19"/>
        <v>1963148.9791666665</v>
      </c>
    </row>
    <row r="95" spans="1:23" x14ac:dyDescent="0.3">
      <c r="A95">
        <f t="shared" si="20"/>
        <v>2004</v>
      </c>
      <c r="B95" s="46" t="s">
        <v>17</v>
      </c>
      <c r="C95" s="6">
        <v>18747636</v>
      </c>
      <c r="D95" s="6">
        <v>1059036</v>
      </c>
      <c r="E95" s="6">
        <v>1594381</v>
      </c>
      <c r="F95" s="7">
        <f t="shared" si="21"/>
        <v>21401053</v>
      </c>
      <c r="G95" s="6">
        <v>2448900</v>
      </c>
      <c r="H95" s="6">
        <v>0</v>
      </c>
      <c r="I95" s="7">
        <f t="shared" si="14"/>
        <v>23849953</v>
      </c>
      <c r="J95" s="6">
        <f t="shared" si="22"/>
        <v>7811515</v>
      </c>
      <c r="K95" s="6">
        <f t="shared" si="15"/>
        <v>441265</v>
      </c>
      <c r="L95" s="6">
        <f t="shared" si="15"/>
        <v>664325.41666666674</v>
      </c>
      <c r="M95" s="7">
        <f t="shared" si="23"/>
        <v>8917105.416666666</v>
      </c>
      <c r="N95" s="6">
        <f t="shared" si="24"/>
        <v>1020375</v>
      </c>
      <c r="O95" s="6">
        <f t="shared" si="24"/>
        <v>0</v>
      </c>
      <c r="P95" s="7">
        <f t="shared" si="16"/>
        <v>9937480.416666666</v>
      </c>
      <c r="Q95" s="6">
        <f t="shared" si="17"/>
        <v>2734030.25</v>
      </c>
      <c r="R95" s="6">
        <f t="shared" si="17"/>
        <v>154442.75</v>
      </c>
      <c r="S95" s="6">
        <f t="shared" si="18"/>
        <v>2888473</v>
      </c>
      <c r="T95" s="7">
        <f t="shared" si="25"/>
        <v>5776946</v>
      </c>
      <c r="U95" s="6">
        <f t="shared" si="26"/>
        <v>357131.25</v>
      </c>
      <c r="V95" s="6">
        <f t="shared" si="26"/>
        <v>0</v>
      </c>
      <c r="W95" s="7">
        <f t="shared" si="19"/>
        <v>6134077.25</v>
      </c>
    </row>
    <row r="96" spans="1:23" x14ac:dyDescent="0.3">
      <c r="A96">
        <f t="shared" si="20"/>
        <v>2004</v>
      </c>
      <c r="B96" s="46" t="s">
        <v>65</v>
      </c>
      <c r="C96" s="6">
        <v>0</v>
      </c>
      <c r="D96" s="6">
        <v>77716</v>
      </c>
      <c r="E96" s="6">
        <v>0</v>
      </c>
      <c r="F96" s="7">
        <f t="shared" si="21"/>
        <v>77716</v>
      </c>
      <c r="G96" s="6">
        <v>11023134</v>
      </c>
      <c r="H96" s="6">
        <v>0</v>
      </c>
      <c r="I96" s="7">
        <f t="shared" si="14"/>
        <v>11100850</v>
      </c>
      <c r="J96" s="6">
        <f t="shared" si="22"/>
        <v>0</v>
      </c>
      <c r="K96" s="6">
        <f t="shared" si="15"/>
        <v>32381.666666666668</v>
      </c>
      <c r="L96" s="6">
        <f t="shared" si="15"/>
        <v>0</v>
      </c>
      <c r="M96" s="7">
        <f t="shared" si="23"/>
        <v>32381.666666666668</v>
      </c>
      <c r="N96" s="6">
        <f t="shared" si="24"/>
        <v>4592972.5</v>
      </c>
      <c r="O96" s="6">
        <f t="shared" si="24"/>
        <v>0</v>
      </c>
      <c r="P96" s="7">
        <f t="shared" si="16"/>
        <v>4625354.166666667</v>
      </c>
      <c r="Q96" s="6">
        <f t="shared" si="17"/>
        <v>0</v>
      </c>
      <c r="R96" s="6">
        <f t="shared" si="17"/>
        <v>11333.583333333334</v>
      </c>
      <c r="S96" s="6">
        <f t="shared" si="18"/>
        <v>11333.583333333334</v>
      </c>
      <c r="T96" s="7">
        <f t="shared" si="25"/>
        <v>22667.166666666668</v>
      </c>
      <c r="U96" s="6">
        <f t="shared" si="26"/>
        <v>1607540.375</v>
      </c>
      <c r="V96" s="6">
        <f t="shared" si="26"/>
        <v>0</v>
      </c>
      <c r="W96" s="7">
        <f t="shared" si="19"/>
        <v>1630207.5416666667</v>
      </c>
    </row>
    <row r="97" spans="1:23" x14ac:dyDescent="0.3">
      <c r="A97">
        <f t="shared" si="20"/>
        <v>2004</v>
      </c>
      <c r="B97" s="46" t="s">
        <v>66</v>
      </c>
      <c r="C97" s="6">
        <v>896805</v>
      </c>
      <c r="D97" s="6">
        <v>7513770</v>
      </c>
      <c r="E97" s="6">
        <v>0</v>
      </c>
      <c r="F97" s="7">
        <f t="shared" si="21"/>
        <v>8410575</v>
      </c>
      <c r="G97" s="6">
        <v>0</v>
      </c>
      <c r="H97" s="6">
        <v>0</v>
      </c>
      <c r="I97" s="7">
        <f t="shared" si="14"/>
        <v>8410575</v>
      </c>
      <c r="J97" s="6">
        <f t="shared" si="22"/>
        <v>373668.75</v>
      </c>
      <c r="K97" s="6">
        <f t="shared" si="15"/>
        <v>3130737.5</v>
      </c>
      <c r="L97" s="6">
        <f t="shared" si="15"/>
        <v>0</v>
      </c>
      <c r="M97" s="7">
        <f t="shared" si="23"/>
        <v>3504406.25</v>
      </c>
      <c r="N97" s="6">
        <f t="shared" si="24"/>
        <v>0</v>
      </c>
      <c r="O97" s="6">
        <f t="shared" si="24"/>
        <v>0</v>
      </c>
      <c r="P97" s="7">
        <f t="shared" si="16"/>
        <v>3504406.25</v>
      </c>
      <c r="Q97" s="6">
        <f t="shared" si="17"/>
        <v>130784.06249999999</v>
      </c>
      <c r="R97" s="6">
        <f t="shared" si="17"/>
        <v>1095758.125</v>
      </c>
      <c r="S97" s="6">
        <f t="shared" si="18"/>
        <v>1226542.1875</v>
      </c>
      <c r="T97" s="7">
        <f t="shared" si="25"/>
        <v>2453084.375</v>
      </c>
      <c r="U97" s="6">
        <f t="shared" si="26"/>
        <v>0</v>
      </c>
      <c r="V97" s="6">
        <f t="shared" si="26"/>
        <v>0</v>
      </c>
      <c r="W97" s="7">
        <f t="shared" si="19"/>
        <v>2453084.375</v>
      </c>
    </row>
    <row r="98" spans="1:23" x14ac:dyDescent="0.3">
      <c r="A98">
        <f t="shared" si="20"/>
        <v>2004</v>
      </c>
      <c r="B98" s="46" t="s">
        <v>67</v>
      </c>
      <c r="C98" s="6">
        <v>541390</v>
      </c>
      <c r="D98" s="6">
        <v>813325</v>
      </c>
      <c r="E98" s="6">
        <v>0</v>
      </c>
      <c r="F98" s="7">
        <f t="shared" si="21"/>
        <v>1354715</v>
      </c>
      <c r="G98" s="6">
        <v>0</v>
      </c>
      <c r="H98" s="6">
        <v>0</v>
      </c>
      <c r="I98" s="7">
        <f t="shared" si="14"/>
        <v>1354715</v>
      </c>
      <c r="J98" s="6">
        <f t="shared" si="22"/>
        <v>225579.16666666669</v>
      </c>
      <c r="K98" s="6">
        <f t="shared" si="15"/>
        <v>338885.41666666669</v>
      </c>
      <c r="L98" s="6">
        <f t="shared" si="15"/>
        <v>0</v>
      </c>
      <c r="M98" s="7">
        <f t="shared" si="23"/>
        <v>564464.58333333337</v>
      </c>
      <c r="N98" s="6">
        <f t="shared" si="24"/>
        <v>0</v>
      </c>
      <c r="O98" s="6">
        <f t="shared" si="24"/>
        <v>0</v>
      </c>
      <c r="P98" s="7">
        <f t="shared" si="16"/>
        <v>564464.58333333337</v>
      </c>
      <c r="Q98" s="6">
        <f t="shared" si="17"/>
        <v>78952.708333333328</v>
      </c>
      <c r="R98" s="6">
        <f t="shared" si="17"/>
        <v>118609.89583333333</v>
      </c>
      <c r="S98" s="6">
        <f t="shared" si="18"/>
        <v>197562.60416666666</v>
      </c>
      <c r="T98" s="7">
        <f t="shared" si="25"/>
        <v>395125.20833333331</v>
      </c>
      <c r="U98" s="6">
        <f t="shared" si="26"/>
        <v>0</v>
      </c>
      <c r="V98" s="6">
        <f t="shared" si="26"/>
        <v>0</v>
      </c>
      <c r="W98" s="7">
        <f t="shared" si="19"/>
        <v>395125.20833333331</v>
      </c>
    </row>
    <row r="99" spans="1:23" x14ac:dyDescent="0.3">
      <c r="A99">
        <f t="shared" si="20"/>
        <v>2004</v>
      </c>
      <c r="B99" s="46" t="s">
        <v>68</v>
      </c>
      <c r="C99" s="6">
        <v>17947348</v>
      </c>
      <c r="D99" s="6">
        <v>7658467</v>
      </c>
      <c r="E99" s="6">
        <v>2038810</v>
      </c>
      <c r="F99" s="7">
        <f t="shared" si="21"/>
        <v>27644625</v>
      </c>
      <c r="G99" s="6">
        <v>4378318</v>
      </c>
      <c r="H99" s="6">
        <v>55779</v>
      </c>
      <c r="I99" s="7">
        <f t="shared" si="14"/>
        <v>32078722</v>
      </c>
      <c r="J99" s="6">
        <f t="shared" si="22"/>
        <v>7478061.666666667</v>
      </c>
      <c r="K99" s="6">
        <f t="shared" si="15"/>
        <v>3191027.916666667</v>
      </c>
      <c r="L99" s="6">
        <f t="shared" si="15"/>
        <v>849504.16666666674</v>
      </c>
      <c r="M99" s="7">
        <f t="shared" si="23"/>
        <v>11518593.75</v>
      </c>
      <c r="N99" s="6">
        <f t="shared" si="24"/>
        <v>1824299.1666666667</v>
      </c>
      <c r="O99" s="6">
        <f t="shared" si="24"/>
        <v>23241.25</v>
      </c>
      <c r="P99" s="7">
        <f t="shared" si="16"/>
        <v>13366134.166666666</v>
      </c>
      <c r="Q99" s="6">
        <f t="shared" si="17"/>
        <v>2617321.5833333335</v>
      </c>
      <c r="R99" s="6">
        <f t="shared" si="17"/>
        <v>1116859.7708333333</v>
      </c>
      <c r="S99" s="6">
        <f t="shared" si="18"/>
        <v>3734181.354166667</v>
      </c>
      <c r="T99" s="7">
        <f t="shared" si="25"/>
        <v>7468362.708333334</v>
      </c>
      <c r="U99" s="6">
        <f t="shared" si="26"/>
        <v>638504.70833333337</v>
      </c>
      <c r="V99" s="6">
        <f t="shared" si="26"/>
        <v>8134.4374999999991</v>
      </c>
      <c r="W99" s="7">
        <f t="shared" si="19"/>
        <v>8115001.854166667</v>
      </c>
    </row>
    <row r="100" spans="1:23" x14ac:dyDescent="0.3">
      <c r="A100">
        <f t="shared" si="20"/>
        <v>2004</v>
      </c>
      <c r="B100" s="46" t="s">
        <v>69</v>
      </c>
      <c r="C100" s="6">
        <v>200425</v>
      </c>
      <c r="D100" s="6">
        <v>0</v>
      </c>
      <c r="E100" s="6">
        <v>0</v>
      </c>
      <c r="F100" s="7">
        <f t="shared" si="21"/>
        <v>200425</v>
      </c>
      <c r="G100" s="6">
        <v>251634</v>
      </c>
      <c r="H100" s="6">
        <v>0</v>
      </c>
      <c r="I100" s="7">
        <f t="shared" si="14"/>
        <v>452059</v>
      </c>
      <c r="J100" s="6">
        <f t="shared" si="22"/>
        <v>83510.416666666672</v>
      </c>
      <c r="K100" s="6">
        <f t="shared" si="15"/>
        <v>0</v>
      </c>
      <c r="L100" s="6">
        <f t="shared" si="15"/>
        <v>0</v>
      </c>
      <c r="M100" s="7">
        <f t="shared" si="23"/>
        <v>83510.416666666672</v>
      </c>
      <c r="N100" s="6">
        <f t="shared" si="24"/>
        <v>104847.5</v>
      </c>
      <c r="O100" s="6">
        <f t="shared" si="24"/>
        <v>0</v>
      </c>
      <c r="P100" s="7">
        <f t="shared" si="16"/>
        <v>188357.91666666669</v>
      </c>
      <c r="Q100" s="6">
        <f t="shared" si="17"/>
        <v>29228.645833333332</v>
      </c>
      <c r="R100" s="6">
        <f t="shared" si="17"/>
        <v>0</v>
      </c>
      <c r="S100" s="6">
        <f t="shared" si="18"/>
        <v>29228.645833333332</v>
      </c>
      <c r="T100" s="7">
        <f t="shared" si="25"/>
        <v>58457.291666666664</v>
      </c>
      <c r="U100" s="6">
        <f t="shared" si="26"/>
        <v>36696.625</v>
      </c>
      <c r="V100" s="6">
        <f t="shared" si="26"/>
        <v>0</v>
      </c>
      <c r="W100" s="7">
        <f t="shared" si="19"/>
        <v>95153.916666666657</v>
      </c>
    </row>
    <row r="101" spans="1:23" x14ac:dyDescent="0.3">
      <c r="A101">
        <f t="shared" si="20"/>
        <v>2004</v>
      </c>
      <c r="B101" s="46" t="s">
        <v>70</v>
      </c>
      <c r="C101" s="6">
        <v>2757281</v>
      </c>
      <c r="D101" s="6">
        <v>281107</v>
      </c>
      <c r="E101" s="6">
        <v>0</v>
      </c>
      <c r="F101" s="7">
        <f t="shared" si="21"/>
        <v>3038388</v>
      </c>
      <c r="G101" s="6">
        <v>4689</v>
      </c>
      <c r="H101" s="6">
        <v>0</v>
      </c>
      <c r="I101" s="7">
        <f t="shared" si="14"/>
        <v>3043077</v>
      </c>
      <c r="J101" s="6">
        <f t="shared" si="22"/>
        <v>1148867.0833333335</v>
      </c>
      <c r="K101" s="6">
        <f t="shared" si="15"/>
        <v>117127.91666666667</v>
      </c>
      <c r="L101" s="6">
        <f t="shared" si="15"/>
        <v>0</v>
      </c>
      <c r="M101" s="7">
        <f t="shared" si="23"/>
        <v>1265995.0000000002</v>
      </c>
      <c r="N101" s="6">
        <f t="shared" si="24"/>
        <v>1953.75</v>
      </c>
      <c r="O101" s="6">
        <f t="shared" si="24"/>
        <v>0</v>
      </c>
      <c r="P101" s="7">
        <f t="shared" si="16"/>
        <v>1267948.7500000002</v>
      </c>
      <c r="Q101" s="6">
        <f t="shared" si="17"/>
        <v>402103.47916666669</v>
      </c>
      <c r="R101" s="6">
        <f t="shared" si="17"/>
        <v>40994.770833333336</v>
      </c>
      <c r="S101" s="6">
        <f t="shared" si="18"/>
        <v>443098.25</v>
      </c>
      <c r="T101" s="7">
        <f t="shared" si="25"/>
        <v>886196.5</v>
      </c>
      <c r="U101" s="6">
        <f t="shared" si="26"/>
        <v>683.8125</v>
      </c>
      <c r="V101" s="6">
        <f t="shared" si="26"/>
        <v>0</v>
      </c>
      <c r="W101" s="7">
        <f t="shared" si="19"/>
        <v>886880.3125</v>
      </c>
    </row>
    <row r="102" spans="1:23" x14ac:dyDescent="0.3">
      <c r="A102">
        <f t="shared" si="20"/>
        <v>2004</v>
      </c>
      <c r="B102" s="46" t="s">
        <v>11</v>
      </c>
      <c r="C102" s="6">
        <v>8162407</v>
      </c>
      <c r="D102" s="6">
        <v>92997</v>
      </c>
      <c r="E102" s="6">
        <v>0</v>
      </c>
      <c r="F102" s="7">
        <f t="shared" si="21"/>
        <v>8255404</v>
      </c>
      <c r="G102" s="6">
        <v>0</v>
      </c>
      <c r="H102" s="6">
        <v>7317102</v>
      </c>
      <c r="I102" s="7">
        <f t="shared" si="14"/>
        <v>15572506</v>
      </c>
      <c r="J102" s="6">
        <f t="shared" si="22"/>
        <v>3401002.916666667</v>
      </c>
      <c r="K102" s="6">
        <f t="shared" si="15"/>
        <v>38748.75</v>
      </c>
      <c r="L102" s="6">
        <f t="shared" si="15"/>
        <v>0</v>
      </c>
      <c r="M102" s="7">
        <f t="shared" si="23"/>
        <v>3439751.666666667</v>
      </c>
      <c r="N102" s="6">
        <f t="shared" si="24"/>
        <v>0</v>
      </c>
      <c r="O102" s="6">
        <f t="shared" si="24"/>
        <v>3048792.5</v>
      </c>
      <c r="P102" s="7">
        <f t="shared" si="16"/>
        <v>6488544.166666667</v>
      </c>
      <c r="Q102" s="6">
        <f t="shared" si="17"/>
        <v>1190351.0208333333</v>
      </c>
      <c r="R102" s="6">
        <f t="shared" si="17"/>
        <v>13562.0625</v>
      </c>
      <c r="S102" s="6">
        <f t="shared" si="18"/>
        <v>1203913.0833333333</v>
      </c>
      <c r="T102" s="7">
        <f t="shared" si="25"/>
        <v>2407826.1666666665</v>
      </c>
      <c r="U102" s="6">
        <f t="shared" si="26"/>
        <v>0</v>
      </c>
      <c r="V102" s="6">
        <f t="shared" si="26"/>
        <v>1067077.375</v>
      </c>
      <c r="W102" s="7">
        <f t="shared" si="19"/>
        <v>3474903.5416666665</v>
      </c>
    </row>
    <row r="103" spans="1:23" x14ac:dyDescent="0.3">
      <c r="A103">
        <f t="shared" si="20"/>
        <v>2004</v>
      </c>
      <c r="B103" s="46" t="s">
        <v>71</v>
      </c>
      <c r="C103" s="6">
        <v>51371</v>
      </c>
      <c r="D103" s="6">
        <v>277602</v>
      </c>
      <c r="E103" s="6">
        <v>0</v>
      </c>
      <c r="F103" s="7">
        <f t="shared" si="21"/>
        <v>328973</v>
      </c>
      <c r="G103" s="6">
        <v>0</v>
      </c>
      <c r="H103" s="6">
        <v>0</v>
      </c>
      <c r="I103" s="7">
        <f t="shared" si="14"/>
        <v>328973</v>
      </c>
      <c r="J103" s="6">
        <f t="shared" si="22"/>
        <v>21404.583333333336</v>
      </c>
      <c r="K103" s="6">
        <f t="shared" si="15"/>
        <v>115667.5</v>
      </c>
      <c r="L103" s="6">
        <f t="shared" si="15"/>
        <v>0</v>
      </c>
      <c r="M103" s="7">
        <f t="shared" si="23"/>
        <v>137072.08333333334</v>
      </c>
      <c r="N103" s="6">
        <f t="shared" si="24"/>
        <v>0</v>
      </c>
      <c r="O103" s="6">
        <f t="shared" si="24"/>
        <v>0</v>
      </c>
      <c r="P103" s="7">
        <f t="shared" si="16"/>
        <v>137072.08333333334</v>
      </c>
      <c r="Q103" s="6">
        <f t="shared" si="17"/>
        <v>7491.604166666667</v>
      </c>
      <c r="R103" s="6">
        <f t="shared" si="17"/>
        <v>40483.625</v>
      </c>
      <c r="S103" s="6">
        <f t="shared" si="18"/>
        <v>47975.229166666664</v>
      </c>
      <c r="T103" s="7">
        <f t="shared" si="25"/>
        <v>95950.458333333328</v>
      </c>
      <c r="U103" s="6">
        <f t="shared" si="26"/>
        <v>0</v>
      </c>
      <c r="V103" s="6">
        <f t="shared" si="26"/>
        <v>0</v>
      </c>
      <c r="W103" s="7">
        <f t="shared" si="19"/>
        <v>95950.458333333328</v>
      </c>
    </row>
    <row r="104" spans="1:23" x14ac:dyDescent="0.3">
      <c r="A104">
        <f t="shared" si="20"/>
        <v>2004</v>
      </c>
      <c r="B104" s="46" t="s">
        <v>23</v>
      </c>
      <c r="C104" s="6">
        <v>937777</v>
      </c>
      <c r="D104" s="6">
        <v>12645014</v>
      </c>
      <c r="E104" s="6">
        <v>2486584</v>
      </c>
      <c r="F104" s="7">
        <f t="shared" si="21"/>
        <v>16069375</v>
      </c>
      <c r="G104" s="6">
        <v>39014</v>
      </c>
      <c r="H104" s="6">
        <v>0</v>
      </c>
      <c r="I104" s="7">
        <f t="shared" si="14"/>
        <v>16108389</v>
      </c>
      <c r="J104" s="6">
        <f t="shared" si="22"/>
        <v>390740.41666666669</v>
      </c>
      <c r="K104" s="6">
        <f t="shared" si="15"/>
        <v>5268755.833333334</v>
      </c>
      <c r="L104" s="6">
        <f t="shared" si="15"/>
        <v>1036076.6666666667</v>
      </c>
      <c r="M104" s="7">
        <f t="shared" si="23"/>
        <v>6695572.9166666679</v>
      </c>
      <c r="N104" s="6">
        <f t="shared" si="24"/>
        <v>16255.833333333334</v>
      </c>
      <c r="O104" s="6">
        <f t="shared" si="24"/>
        <v>0</v>
      </c>
      <c r="P104" s="7">
        <f t="shared" si="16"/>
        <v>6711828.7500000009</v>
      </c>
      <c r="Q104" s="6">
        <f t="shared" si="17"/>
        <v>136759.14583333334</v>
      </c>
      <c r="R104" s="6">
        <f t="shared" si="17"/>
        <v>1844064.5416666667</v>
      </c>
      <c r="S104" s="6">
        <f t="shared" si="18"/>
        <v>1980823.6875</v>
      </c>
      <c r="T104" s="7">
        <f t="shared" si="25"/>
        <v>3961647.375</v>
      </c>
      <c r="U104" s="6">
        <f t="shared" si="26"/>
        <v>5689.541666666667</v>
      </c>
      <c r="V104" s="6">
        <f t="shared" si="26"/>
        <v>0</v>
      </c>
      <c r="W104" s="7">
        <f t="shared" si="19"/>
        <v>3967336.9166666665</v>
      </c>
    </row>
    <row r="105" spans="1:23" x14ac:dyDescent="0.3">
      <c r="A105">
        <f t="shared" si="20"/>
        <v>2004</v>
      </c>
      <c r="B105" s="46" t="s">
        <v>15</v>
      </c>
      <c r="C105" s="6">
        <v>66730035</v>
      </c>
      <c r="D105" s="6">
        <v>916978</v>
      </c>
      <c r="E105" s="6">
        <v>2514569</v>
      </c>
      <c r="F105" s="7">
        <f t="shared" si="21"/>
        <v>70161582</v>
      </c>
      <c r="G105" s="6">
        <v>0</v>
      </c>
      <c r="H105" s="6">
        <v>389623</v>
      </c>
      <c r="I105" s="7">
        <f t="shared" si="14"/>
        <v>70551205</v>
      </c>
      <c r="J105" s="6">
        <f t="shared" si="22"/>
        <v>27804181.25</v>
      </c>
      <c r="K105" s="6">
        <f t="shared" si="15"/>
        <v>382074.16666666669</v>
      </c>
      <c r="L105" s="6">
        <f t="shared" si="15"/>
        <v>1047737.0833333334</v>
      </c>
      <c r="M105" s="7">
        <f t="shared" si="23"/>
        <v>29233992.5</v>
      </c>
      <c r="N105" s="6">
        <f t="shared" si="24"/>
        <v>0</v>
      </c>
      <c r="O105" s="6">
        <f t="shared" si="24"/>
        <v>162342.91666666669</v>
      </c>
      <c r="P105" s="7">
        <f t="shared" si="16"/>
        <v>29396335.416666668</v>
      </c>
      <c r="Q105" s="6">
        <f t="shared" si="17"/>
        <v>9731463.4375</v>
      </c>
      <c r="R105" s="6">
        <f t="shared" si="17"/>
        <v>133725.95833333334</v>
      </c>
      <c r="S105" s="6">
        <f t="shared" si="18"/>
        <v>9865189.395833334</v>
      </c>
      <c r="T105" s="7">
        <f t="shared" si="25"/>
        <v>19730378.791666668</v>
      </c>
      <c r="U105" s="6">
        <f t="shared" si="26"/>
        <v>0</v>
      </c>
      <c r="V105" s="6">
        <f t="shared" si="26"/>
        <v>56820.020833333336</v>
      </c>
      <c r="W105" s="7">
        <f t="shared" si="19"/>
        <v>19787198.8125</v>
      </c>
    </row>
    <row r="106" spans="1:23" x14ac:dyDescent="0.3">
      <c r="A106">
        <f t="shared" si="20"/>
        <v>2004</v>
      </c>
      <c r="B106" s="46" t="s">
        <v>72</v>
      </c>
      <c r="C106" s="6">
        <v>3599775</v>
      </c>
      <c r="D106" s="6">
        <v>974495</v>
      </c>
      <c r="E106" s="6">
        <v>0</v>
      </c>
      <c r="F106" s="7">
        <f t="shared" si="21"/>
        <v>4574270</v>
      </c>
      <c r="G106" s="6">
        <v>2577002</v>
      </c>
      <c r="H106" s="6">
        <v>0</v>
      </c>
      <c r="I106" s="7">
        <f t="shared" si="14"/>
        <v>7151272</v>
      </c>
      <c r="J106" s="6">
        <f t="shared" si="22"/>
        <v>1499906.25</v>
      </c>
      <c r="K106" s="6">
        <f t="shared" si="15"/>
        <v>406039.58333333337</v>
      </c>
      <c r="L106" s="6">
        <f t="shared" si="15"/>
        <v>0</v>
      </c>
      <c r="M106" s="7">
        <f t="shared" si="23"/>
        <v>1905945.8333333335</v>
      </c>
      <c r="N106" s="6">
        <f t="shared" si="24"/>
        <v>1073750.8333333335</v>
      </c>
      <c r="O106" s="6">
        <f t="shared" si="24"/>
        <v>0</v>
      </c>
      <c r="P106" s="7">
        <f t="shared" si="16"/>
        <v>2979696.666666667</v>
      </c>
      <c r="Q106" s="6">
        <f t="shared" si="17"/>
        <v>524967.1875</v>
      </c>
      <c r="R106" s="6">
        <f t="shared" si="17"/>
        <v>142113.85416666666</v>
      </c>
      <c r="S106" s="6">
        <f t="shared" si="18"/>
        <v>667081.04166666663</v>
      </c>
      <c r="T106" s="7">
        <f t="shared" si="25"/>
        <v>1334162.0833333333</v>
      </c>
      <c r="U106" s="6">
        <f t="shared" si="26"/>
        <v>375812.79166666669</v>
      </c>
      <c r="V106" s="6">
        <f t="shared" si="26"/>
        <v>0</v>
      </c>
      <c r="W106" s="7">
        <f t="shared" si="19"/>
        <v>1709974.875</v>
      </c>
    </row>
    <row r="107" spans="1:23" x14ac:dyDescent="0.3">
      <c r="B107" s="47" t="s">
        <v>8</v>
      </c>
      <c r="C107" s="6">
        <v>178245615</v>
      </c>
      <c r="D107" s="6">
        <v>83407675</v>
      </c>
      <c r="E107" s="6">
        <v>12414032</v>
      </c>
      <c r="F107" s="7">
        <f t="shared" ref="F107:W107" si="27">SUM(F58:F106)</f>
        <v>274067322</v>
      </c>
      <c r="G107" s="6">
        <v>26912188</v>
      </c>
      <c r="H107" s="6">
        <v>99365647</v>
      </c>
      <c r="I107" s="7">
        <f t="shared" si="27"/>
        <v>400345157</v>
      </c>
      <c r="J107" s="6">
        <f t="shared" si="27"/>
        <v>74269006.25</v>
      </c>
      <c r="K107" s="6">
        <f t="shared" si="27"/>
        <v>34753197.916666679</v>
      </c>
      <c r="L107" s="6">
        <f t="shared" si="27"/>
        <v>5172513.333333334</v>
      </c>
      <c r="M107" s="7">
        <f t="shared" si="27"/>
        <v>114194717.50000001</v>
      </c>
      <c r="N107" s="6">
        <f t="shared" si="27"/>
        <v>11213411.666666668</v>
      </c>
      <c r="O107" s="6">
        <f t="shared" si="27"/>
        <v>41402352.916666664</v>
      </c>
      <c r="P107" s="7">
        <f t="shared" si="27"/>
        <v>166810482.08333331</v>
      </c>
      <c r="Q107" s="6">
        <f t="shared" si="27"/>
        <v>25994152.1875</v>
      </c>
      <c r="R107" s="6">
        <f t="shared" si="27"/>
        <v>12163619.270833336</v>
      </c>
      <c r="S107" s="6">
        <f t="shared" si="27"/>
        <v>38157771.458333328</v>
      </c>
      <c r="T107" s="7">
        <f t="shared" si="27"/>
        <v>76315542.916666657</v>
      </c>
      <c r="U107" s="6">
        <f t="shared" si="27"/>
        <v>3924694.0833333335</v>
      </c>
      <c r="V107" s="6">
        <f t="shared" si="27"/>
        <v>14490823.520833334</v>
      </c>
      <c r="W107" s="7">
        <f t="shared" si="27"/>
        <v>94731060.520833328</v>
      </c>
    </row>
    <row r="109" spans="1:23" x14ac:dyDescent="0.3">
      <c r="B109" s="16">
        <v>2005</v>
      </c>
      <c r="C109" s="55" t="s">
        <v>0</v>
      </c>
      <c r="D109" s="55"/>
      <c r="E109" s="55"/>
      <c r="F109" s="55"/>
      <c r="G109" s="55"/>
      <c r="H109" s="55"/>
      <c r="I109" s="55"/>
      <c r="J109" s="55" t="s">
        <v>30</v>
      </c>
      <c r="K109" s="55"/>
      <c r="L109" s="55"/>
      <c r="M109" s="55"/>
      <c r="N109" s="55"/>
      <c r="O109" s="55"/>
      <c r="P109" s="55"/>
      <c r="Q109" s="55" t="s">
        <v>31</v>
      </c>
      <c r="R109" s="55"/>
      <c r="S109" s="55"/>
      <c r="T109" s="55"/>
      <c r="U109" s="55"/>
      <c r="V109" s="55"/>
      <c r="W109" s="55"/>
    </row>
    <row r="110" spans="1:23" ht="43.2" x14ac:dyDescent="0.3">
      <c r="B110" s="26" t="s">
        <v>1</v>
      </c>
      <c r="C110" s="4" t="s">
        <v>2</v>
      </c>
      <c r="D110" s="4" t="s">
        <v>3</v>
      </c>
      <c r="E110" s="4" t="s">
        <v>4</v>
      </c>
      <c r="F110" s="5" t="s">
        <v>5</v>
      </c>
      <c r="G110" s="4" t="s">
        <v>6</v>
      </c>
      <c r="H110" s="4" t="s">
        <v>7</v>
      </c>
      <c r="I110" s="5" t="s">
        <v>8</v>
      </c>
      <c r="J110" s="4" t="s">
        <v>2</v>
      </c>
      <c r="K110" s="4" t="s">
        <v>3</v>
      </c>
      <c r="L110" s="4" t="s">
        <v>4</v>
      </c>
      <c r="M110" s="5" t="s">
        <v>5</v>
      </c>
      <c r="N110" s="4" t="s">
        <v>6</v>
      </c>
      <c r="O110" s="4" t="s">
        <v>7</v>
      </c>
      <c r="P110" s="5" t="s">
        <v>8</v>
      </c>
      <c r="Q110" s="4" t="s">
        <v>2</v>
      </c>
      <c r="R110" s="4" t="s">
        <v>3</v>
      </c>
      <c r="S110" s="4" t="s">
        <v>4</v>
      </c>
      <c r="T110" s="5" t="s">
        <v>5</v>
      </c>
      <c r="U110" s="4" t="s">
        <v>6</v>
      </c>
      <c r="V110" s="4" t="s">
        <v>7</v>
      </c>
      <c r="W110" s="5" t="s">
        <v>8</v>
      </c>
    </row>
    <row r="111" spans="1:23" x14ac:dyDescent="0.3">
      <c r="A111">
        <f t="shared" si="20"/>
        <v>2005</v>
      </c>
      <c r="B111" s="46" t="s">
        <v>32</v>
      </c>
      <c r="C111" s="6">
        <v>4802656</v>
      </c>
      <c r="D111" s="6">
        <v>1051449</v>
      </c>
      <c r="E111" s="6">
        <v>0</v>
      </c>
      <c r="F111" s="7">
        <f>SUM(C111:E111)</f>
        <v>5854105</v>
      </c>
      <c r="G111" s="6">
        <v>76982</v>
      </c>
      <c r="H111" s="6">
        <v>0</v>
      </c>
      <c r="I111" s="7">
        <f t="shared" ref="I111:I159" si="28">SUM(F111:H111)</f>
        <v>5931087</v>
      </c>
      <c r="J111" s="6">
        <f>C111*$J$1</f>
        <v>2001106.6666666667</v>
      </c>
      <c r="K111" s="6">
        <f t="shared" ref="K111:L159" si="29">D111*$J$1</f>
        <v>438103.75</v>
      </c>
      <c r="L111" s="6">
        <f t="shared" si="29"/>
        <v>0</v>
      </c>
      <c r="M111" s="7">
        <f>SUM(J111:L111)</f>
        <v>2439210.416666667</v>
      </c>
      <c r="N111" s="6">
        <f>G111*$J$1</f>
        <v>32075.833333333336</v>
      </c>
      <c r="O111" s="6">
        <f>H111*$J$1</f>
        <v>0</v>
      </c>
      <c r="P111" s="7">
        <f t="shared" ref="P111:P159" si="30">SUM(M111:O111)</f>
        <v>2471286.2500000005</v>
      </c>
      <c r="Q111" s="6">
        <f t="shared" ref="Q111:R159" si="31">J111*$Q$1</f>
        <v>700387.33333333337</v>
      </c>
      <c r="R111" s="6">
        <f t="shared" si="31"/>
        <v>153336.3125</v>
      </c>
      <c r="S111" s="6">
        <f t="shared" ref="S111:S159" si="32">SUM(Q111:R111)</f>
        <v>853723.64583333337</v>
      </c>
      <c r="T111" s="7">
        <f>SUM(Q111:S111)</f>
        <v>1707447.2916666667</v>
      </c>
      <c r="U111" s="6">
        <f>N111*$Q$1</f>
        <v>11226.541666666666</v>
      </c>
      <c r="V111" s="6">
        <f>O111*$Q$1</f>
        <v>0</v>
      </c>
      <c r="W111" s="7">
        <f t="shared" ref="W111:W159" si="33">SUM(T111:V111)</f>
        <v>1718673.8333333335</v>
      </c>
    </row>
    <row r="112" spans="1:23" x14ac:dyDescent="0.3">
      <c r="A112">
        <f t="shared" si="20"/>
        <v>2005</v>
      </c>
      <c r="B112" s="46" t="s">
        <v>33</v>
      </c>
      <c r="C112" s="6">
        <v>0</v>
      </c>
      <c r="D112" s="6">
        <v>0</v>
      </c>
      <c r="E112" s="6">
        <v>0</v>
      </c>
      <c r="F112" s="7">
        <f t="shared" ref="F112:F159" si="34">SUM(C112:E112)</f>
        <v>0</v>
      </c>
      <c r="G112" s="6">
        <v>0</v>
      </c>
      <c r="H112" s="6">
        <v>0</v>
      </c>
      <c r="I112" s="7">
        <f t="shared" si="28"/>
        <v>0</v>
      </c>
      <c r="J112" s="6">
        <f t="shared" ref="J112:J159" si="35">C112*$J$1</f>
        <v>0</v>
      </c>
      <c r="K112" s="6">
        <f t="shared" si="29"/>
        <v>0</v>
      </c>
      <c r="L112" s="6">
        <f t="shared" si="29"/>
        <v>0</v>
      </c>
      <c r="M112" s="7">
        <f t="shared" ref="M112:M159" si="36">SUM(J112:L112)</f>
        <v>0</v>
      </c>
      <c r="N112" s="6">
        <f t="shared" ref="N112:O159" si="37">G112*$J$1</f>
        <v>0</v>
      </c>
      <c r="O112" s="6">
        <f t="shared" si="37"/>
        <v>0</v>
      </c>
      <c r="P112" s="7">
        <f t="shared" si="30"/>
        <v>0</v>
      </c>
      <c r="Q112" s="6">
        <f t="shared" si="31"/>
        <v>0</v>
      </c>
      <c r="R112" s="6">
        <f t="shared" si="31"/>
        <v>0</v>
      </c>
      <c r="S112" s="6">
        <f t="shared" si="32"/>
        <v>0</v>
      </c>
      <c r="T112" s="7">
        <f t="shared" ref="T112:T159" si="38">SUM(Q112:S112)</f>
        <v>0</v>
      </c>
      <c r="U112" s="6">
        <f t="shared" ref="U112:V159" si="39">N112*$Q$1</f>
        <v>0</v>
      </c>
      <c r="V112" s="6">
        <f t="shared" si="39"/>
        <v>0</v>
      </c>
      <c r="W112" s="7">
        <f t="shared" si="33"/>
        <v>0</v>
      </c>
    </row>
    <row r="113" spans="1:23" x14ac:dyDescent="0.3">
      <c r="A113">
        <f t="shared" si="20"/>
        <v>2005</v>
      </c>
      <c r="B113" s="46" t="s">
        <v>34</v>
      </c>
      <c r="C113" s="6">
        <v>0</v>
      </c>
      <c r="D113" s="6">
        <v>0</v>
      </c>
      <c r="E113" s="6">
        <v>0</v>
      </c>
      <c r="F113" s="7">
        <f t="shared" si="34"/>
        <v>0</v>
      </c>
      <c r="G113" s="6">
        <v>0</v>
      </c>
      <c r="H113" s="6">
        <v>0</v>
      </c>
      <c r="I113" s="7">
        <f t="shared" si="28"/>
        <v>0</v>
      </c>
      <c r="J113" s="6">
        <f t="shared" si="35"/>
        <v>0</v>
      </c>
      <c r="K113" s="6">
        <f t="shared" si="29"/>
        <v>0</v>
      </c>
      <c r="L113" s="6">
        <f t="shared" si="29"/>
        <v>0</v>
      </c>
      <c r="M113" s="7">
        <f t="shared" si="36"/>
        <v>0</v>
      </c>
      <c r="N113" s="6">
        <f t="shared" si="37"/>
        <v>0</v>
      </c>
      <c r="O113" s="6">
        <f t="shared" si="37"/>
        <v>0</v>
      </c>
      <c r="P113" s="7">
        <f t="shared" si="30"/>
        <v>0</v>
      </c>
      <c r="Q113" s="6">
        <f t="shared" si="31"/>
        <v>0</v>
      </c>
      <c r="R113" s="6">
        <f t="shared" si="31"/>
        <v>0</v>
      </c>
      <c r="S113" s="6">
        <f t="shared" si="32"/>
        <v>0</v>
      </c>
      <c r="T113" s="7">
        <f t="shared" si="38"/>
        <v>0</v>
      </c>
      <c r="U113" s="6">
        <f t="shared" si="39"/>
        <v>0</v>
      </c>
      <c r="V113" s="6">
        <f t="shared" si="39"/>
        <v>0</v>
      </c>
      <c r="W113" s="7">
        <f t="shared" si="33"/>
        <v>0</v>
      </c>
    </row>
    <row r="114" spans="1:23" x14ac:dyDescent="0.3">
      <c r="A114">
        <f t="shared" si="20"/>
        <v>2005</v>
      </c>
      <c r="B114" s="46" t="s">
        <v>35</v>
      </c>
      <c r="C114" s="6">
        <v>0</v>
      </c>
      <c r="D114" s="6">
        <v>0</v>
      </c>
      <c r="E114" s="6">
        <v>0</v>
      </c>
      <c r="F114" s="7">
        <f t="shared" si="34"/>
        <v>0</v>
      </c>
      <c r="G114" s="6">
        <v>0</v>
      </c>
      <c r="H114" s="6">
        <v>0</v>
      </c>
      <c r="I114" s="7">
        <f t="shared" si="28"/>
        <v>0</v>
      </c>
      <c r="J114" s="6">
        <f t="shared" si="35"/>
        <v>0</v>
      </c>
      <c r="K114" s="6">
        <f t="shared" si="29"/>
        <v>0</v>
      </c>
      <c r="L114" s="6">
        <f t="shared" si="29"/>
        <v>0</v>
      </c>
      <c r="M114" s="7">
        <f t="shared" si="36"/>
        <v>0</v>
      </c>
      <c r="N114" s="6">
        <f t="shared" si="37"/>
        <v>0</v>
      </c>
      <c r="O114" s="6">
        <f t="shared" si="37"/>
        <v>0</v>
      </c>
      <c r="P114" s="7">
        <f t="shared" si="30"/>
        <v>0</v>
      </c>
      <c r="Q114" s="6">
        <f t="shared" si="31"/>
        <v>0</v>
      </c>
      <c r="R114" s="6">
        <f t="shared" si="31"/>
        <v>0</v>
      </c>
      <c r="S114" s="6">
        <f t="shared" si="32"/>
        <v>0</v>
      </c>
      <c r="T114" s="7">
        <f t="shared" si="38"/>
        <v>0</v>
      </c>
      <c r="U114" s="6">
        <f t="shared" si="39"/>
        <v>0</v>
      </c>
      <c r="V114" s="6">
        <f t="shared" si="39"/>
        <v>0</v>
      </c>
      <c r="W114" s="7">
        <f t="shared" si="33"/>
        <v>0</v>
      </c>
    </row>
    <row r="115" spans="1:23" x14ac:dyDescent="0.3">
      <c r="A115">
        <f t="shared" si="20"/>
        <v>2005</v>
      </c>
      <c r="B115" s="46" t="s">
        <v>36</v>
      </c>
      <c r="C115" s="6">
        <v>746830</v>
      </c>
      <c r="D115" s="6">
        <v>3029834</v>
      </c>
      <c r="E115" s="6">
        <v>0</v>
      </c>
      <c r="F115" s="7">
        <f t="shared" si="34"/>
        <v>3776664</v>
      </c>
      <c r="G115" s="6">
        <v>0</v>
      </c>
      <c r="H115" s="6">
        <v>0</v>
      </c>
      <c r="I115" s="7">
        <f t="shared" si="28"/>
        <v>3776664</v>
      </c>
      <c r="J115" s="6">
        <f t="shared" si="35"/>
        <v>311179.16666666669</v>
      </c>
      <c r="K115" s="6">
        <f t="shared" si="29"/>
        <v>1262430.8333333335</v>
      </c>
      <c r="L115" s="6">
        <f t="shared" si="29"/>
        <v>0</v>
      </c>
      <c r="M115" s="7">
        <f t="shared" si="36"/>
        <v>1573610.0000000002</v>
      </c>
      <c r="N115" s="6">
        <f t="shared" si="37"/>
        <v>0</v>
      </c>
      <c r="O115" s="6">
        <f t="shared" si="37"/>
        <v>0</v>
      </c>
      <c r="P115" s="7">
        <f t="shared" si="30"/>
        <v>1573610.0000000002</v>
      </c>
      <c r="Q115" s="6">
        <f t="shared" si="31"/>
        <v>108912.70833333333</v>
      </c>
      <c r="R115" s="6">
        <f t="shared" si="31"/>
        <v>441850.79166666669</v>
      </c>
      <c r="S115" s="6">
        <f t="shared" si="32"/>
        <v>550763.5</v>
      </c>
      <c r="T115" s="7">
        <f t="shared" si="38"/>
        <v>1101527</v>
      </c>
      <c r="U115" s="6">
        <f t="shared" si="39"/>
        <v>0</v>
      </c>
      <c r="V115" s="6">
        <f t="shared" si="39"/>
        <v>0</v>
      </c>
      <c r="W115" s="7">
        <f t="shared" si="33"/>
        <v>1101527</v>
      </c>
    </row>
    <row r="116" spans="1:23" x14ac:dyDescent="0.3">
      <c r="A116">
        <f t="shared" si="20"/>
        <v>2005</v>
      </c>
      <c r="B116" s="46" t="s">
        <v>37</v>
      </c>
      <c r="C116" s="6">
        <v>1746019</v>
      </c>
      <c r="D116" s="6">
        <v>1315469</v>
      </c>
      <c r="E116" s="6">
        <v>0</v>
      </c>
      <c r="F116" s="7">
        <f t="shared" si="34"/>
        <v>3061488</v>
      </c>
      <c r="G116" s="6">
        <v>0</v>
      </c>
      <c r="H116" s="6">
        <v>0</v>
      </c>
      <c r="I116" s="7">
        <f t="shared" si="28"/>
        <v>3061488</v>
      </c>
      <c r="J116" s="6">
        <f t="shared" si="35"/>
        <v>727507.91666666674</v>
      </c>
      <c r="K116" s="6">
        <f t="shared" si="29"/>
        <v>548112.08333333337</v>
      </c>
      <c r="L116" s="6">
        <f t="shared" si="29"/>
        <v>0</v>
      </c>
      <c r="M116" s="7">
        <f t="shared" si="36"/>
        <v>1275620</v>
      </c>
      <c r="N116" s="6">
        <f t="shared" si="37"/>
        <v>0</v>
      </c>
      <c r="O116" s="6">
        <f t="shared" si="37"/>
        <v>0</v>
      </c>
      <c r="P116" s="7">
        <f t="shared" si="30"/>
        <v>1275620</v>
      </c>
      <c r="Q116" s="6">
        <f t="shared" si="31"/>
        <v>254627.77083333334</v>
      </c>
      <c r="R116" s="6">
        <f t="shared" si="31"/>
        <v>191839.22916666666</v>
      </c>
      <c r="S116" s="6">
        <f t="shared" si="32"/>
        <v>446467</v>
      </c>
      <c r="T116" s="7">
        <f t="shared" si="38"/>
        <v>892934</v>
      </c>
      <c r="U116" s="6">
        <f t="shared" si="39"/>
        <v>0</v>
      </c>
      <c r="V116" s="6">
        <f t="shared" si="39"/>
        <v>0</v>
      </c>
      <c r="W116" s="7">
        <f t="shared" si="33"/>
        <v>892934</v>
      </c>
    </row>
    <row r="117" spans="1:23" x14ac:dyDescent="0.3">
      <c r="A117">
        <f t="shared" si="20"/>
        <v>2005</v>
      </c>
      <c r="B117" s="46" t="s">
        <v>38</v>
      </c>
      <c r="C117" s="6">
        <v>0</v>
      </c>
      <c r="D117" s="6">
        <v>0</v>
      </c>
      <c r="E117" s="6">
        <v>0</v>
      </c>
      <c r="F117" s="7">
        <f t="shared" si="34"/>
        <v>0</v>
      </c>
      <c r="G117" s="6">
        <v>0</v>
      </c>
      <c r="H117" s="6">
        <v>0</v>
      </c>
      <c r="I117" s="7">
        <f t="shared" si="28"/>
        <v>0</v>
      </c>
      <c r="J117" s="6">
        <f t="shared" si="35"/>
        <v>0</v>
      </c>
      <c r="K117" s="6">
        <f t="shared" si="29"/>
        <v>0</v>
      </c>
      <c r="L117" s="6">
        <f t="shared" si="29"/>
        <v>0</v>
      </c>
      <c r="M117" s="7">
        <f t="shared" si="36"/>
        <v>0</v>
      </c>
      <c r="N117" s="6">
        <f t="shared" si="37"/>
        <v>0</v>
      </c>
      <c r="O117" s="6">
        <f t="shared" si="37"/>
        <v>0</v>
      </c>
      <c r="P117" s="7">
        <f t="shared" si="30"/>
        <v>0</v>
      </c>
      <c r="Q117" s="6">
        <f t="shared" si="31"/>
        <v>0</v>
      </c>
      <c r="R117" s="6">
        <f t="shared" si="31"/>
        <v>0</v>
      </c>
      <c r="S117" s="6">
        <f t="shared" si="32"/>
        <v>0</v>
      </c>
      <c r="T117" s="7">
        <f t="shared" si="38"/>
        <v>0</v>
      </c>
      <c r="U117" s="6">
        <f t="shared" si="39"/>
        <v>0</v>
      </c>
      <c r="V117" s="6">
        <f t="shared" si="39"/>
        <v>0</v>
      </c>
      <c r="W117" s="7">
        <f t="shared" si="33"/>
        <v>0</v>
      </c>
    </row>
    <row r="118" spans="1:23" x14ac:dyDescent="0.3">
      <c r="A118">
        <f t="shared" si="20"/>
        <v>2005</v>
      </c>
      <c r="B118" s="46" t="s">
        <v>39</v>
      </c>
      <c r="C118" s="6">
        <v>60026</v>
      </c>
      <c r="D118" s="6">
        <v>464994</v>
      </c>
      <c r="E118" s="6">
        <v>0</v>
      </c>
      <c r="F118" s="7">
        <f t="shared" si="34"/>
        <v>525020</v>
      </c>
      <c r="G118" s="6">
        <v>991082</v>
      </c>
      <c r="H118" s="6">
        <v>112441</v>
      </c>
      <c r="I118" s="7">
        <f t="shared" si="28"/>
        <v>1628543</v>
      </c>
      <c r="J118" s="6">
        <f t="shared" si="35"/>
        <v>25010.833333333336</v>
      </c>
      <c r="K118" s="6">
        <f t="shared" si="29"/>
        <v>193747.5</v>
      </c>
      <c r="L118" s="6">
        <f t="shared" si="29"/>
        <v>0</v>
      </c>
      <c r="M118" s="7">
        <f t="shared" si="36"/>
        <v>218758.33333333334</v>
      </c>
      <c r="N118" s="6">
        <f t="shared" si="37"/>
        <v>412950.83333333337</v>
      </c>
      <c r="O118" s="6">
        <f t="shared" si="37"/>
        <v>46850.416666666672</v>
      </c>
      <c r="P118" s="7">
        <f t="shared" si="30"/>
        <v>678559.58333333337</v>
      </c>
      <c r="Q118" s="6">
        <f t="shared" si="31"/>
        <v>8753.7916666666661</v>
      </c>
      <c r="R118" s="6">
        <f t="shared" si="31"/>
        <v>67811.625</v>
      </c>
      <c r="S118" s="6">
        <f t="shared" si="32"/>
        <v>76565.416666666672</v>
      </c>
      <c r="T118" s="7">
        <f t="shared" si="38"/>
        <v>153130.83333333334</v>
      </c>
      <c r="U118" s="6">
        <f t="shared" si="39"/>
        <v>144532.79166666666</v>
      </c>
      <c r="V118" s="6">
        <f t="shared" si="39"/>
        <v>16397.645833333336</v>
      </c>
      <c r="W118" s="7">
        <f t="shared" si="33"/>
        <v>314061.27083333331</v>
      </c>
    </row>
    <row r="119" spans="1:23" x14ac:dyDescent="0.3">
      <c r="A119">
        <f t="shared" si="20"/>
        <v>2005</v>
      </c>
      <c r="B119" s="46" t="s">
        <v>9</v>
      </c>
      <c r="C119" s="6">
        <v>3227600</v>
      </c>
      <c r="D119" s="6">
        <v>663945</v>
      </c>
      <c r="E119" s="6">
        <v>557645</v>
      </c>
      <c r="F119" s="7">
        <f t="shared" si="34"/>
        <v>4449190</v>
      </c>
      <c r="G119" s="6">
        <v>0</v>
      </c>
      <c r="H119" s="6">
        <v>80154261</v>
      </c>
      <c r="I119" s="7">
        <f t="shared" si="28"/>
        <v>84603451</v>
      </c>
      <c r="J119" s="6">
        <f t="shared" si="35"/>
        <v>1344833.3333333335</v>
      </c>
      <c r="K119" s="6">
        <f t="shared" si="29"/>
        <v>276643.75</v>
      </c>
      <c r="L119" s="6">
        <f t="shared" si="29"/>
        <v>232352.08333333334</v>
      </c>
      <c r="M119" s="7">
        <f t="shared" si="36"/>
        <v>1853829.1666666667</v>
      </c>
      <c r="N119" s="6">
        <f t="shared" si="37"/>
        <v>0</v>
      </c>
      <c r="O119" s="6">
        <f t="shared" si="37"/>
        <v>33397608.75</v>
      </c>
      <c r="P119" s="7">
        <f t="shared" si="30"/>
        <v>35251437.916666664</v>
      </c>
      <c r="Q119" s="6">
        <f t="shared" si="31"/>
        <v>470691.66666666669</v>
      </c>
      <c r="R119" s="6">
        <f t="shared" si="31"/>
        <v>96825.3125</v>
      </c>
      <c r="S119" s="6">
        <f t="shared" si="32"/>
        <v>567516.97916666674</v>
      </c>
      <c r="T119" s="7">
        <f t="shared" si="38"/>
        <v>1135033.9583333335</v>
      </c>
      <c r="U119" s="6">
        <f t="shared" si="39"/>
        <v>0</v>
      </c>
      <c r="V119" s="6">
        <f t="shared" si="39"/>
        <v>11689163.0625</v>
      </c>
      <c r="W119" s="7">
        <f t="shared" si="33"/>
        <v>12824197.020833334</v>
      </c>
    </row>
    <row r="120" spans="1:23" x14ac:dyDescent="0.3">
      <c r="A120">
        <f t="shared" si="20"/>
        <v>2005</v>
      </c>
      <c r="B120" s="46" t="s">
        <v>40</v>
      </c>
      <c r="C120" s="6">
        <v>219913</v>
      </c>
      <c r="D120" s="6">
        <v>76179</v>
      </c>
      <c r="E120" s="6">
        <v>0</v>
      </c>
      <c r="F120" s="7">
        <f t="shared" si="34"/>
        <v>296092</v>
      </c>
      <c r="G120" s="6">
        <v>2855458</v>
      </c>
      <c r="H120" s="6">
        <v>0</v>
      </c>
      <c r="I120" s="7">
        <f t="shared" si="28"/>
        <v>3151550</v>
      </c>
      <c r="J120" s="6">
        <f t="shared" si="35"/>
        <v>91630.416666666672</v>
      </c>
      <c r="K120" s="6">
        <f t="shared" si="29"/>
        <v>31741.25</v>
      </c>
      <c r="L120" s="6">
        <f t="shared" si="29"/>
        <v>0</v>
      </c>
      <c r="M120" s="7">
        <f t="shared" si="36"/>
        <v>123371.66666666667</v>
      </c>
      <c r="N120" s="6">
        <f t="shared" si="37"/>
        <v>1189774.1666666667</v>
      </c>
      <c r="O120" s="6">
        <f t="shared" si="37"/>
        <v>0</v>
      </c>
      <c r="P120" s="7">
        <f t="shared" si="30"/>
        <v>1313145.8333333335</v>
      </c>
      <c r="Q120" s="6">
        <f t="shared" si="31"/>
        <v>32070.645833333332</v>
      </c>
      <c r="R120" s="6">
        <f t="shared" si="31"/>
        <v>11109.4375</v>
      </c>
      <c r="S120" s="6">
        <f t="shared" si="32"/>
        <v>43180.083333333328</v>
      </c>
      <c r="T120" s="7">
        <f t="shared" si="38"/>
        <v>86360.166666666657</v>
      </c>
      <c r="U120" s="6">
        <f t="shared" si="39"/>
        <v>416420.95833333331</v>
      </c>
      <c r="V120" s="6">
        <f t="shared" si="39"/>
        <v>0</v>
      </c>
      <c r="W120" s="7">
        <f t="shared" si="33"/>
        <v>502781.125</v>
      </c>
    </row>
    <row r="121" spans="1:23" x14ac:dyDescent="0.3">
      <c r="A121">
        <f t="shared" si="20"/>
        <v>2005</v>
      </c>
      <c r="B121" s="46" t="s">
        <v>41</v>
      </c>
      <c r="C121" s="6">
        <v>13017</v>
      </c>
      <c r="D121" s="6">
        <v>210169</v>
      </c>
      <c r="E121" s="6">
        <v>0</v>
      </c>
      <c r="F121" s="7">
        <f t="shared" si="34"/>
        <v>223186</v>
      </c>
      <c r="G121" s="6">
        <v>0</v>
      </c>
      <c r="H121" s="6">
        <v>0</v>
      </c>
      <c r="I121" s="7">
        <f t="shared" si="28"/>
        <v>223186</v>
      </c>
      <c r="J121" s="6">
        <f t="shared" si="35"/>
        <v>5423.75</v>
      </c>
      <c r="K121" s="6">
        <f t="shared" si="29"/>
        <v>87570.416666666672</v>
      </c>
      <c r="L121" s="6">
        <f t="shared" si="29"/>
        <v>0</v>
      </c>
      <c r="M121" s="7">
        <f t="shared" si="36"/>
        <v>92994.166666666672</v>
      </c>
      <c r="N121" s="6">
        <f t="shared" si="37"/>
        <v>0</v>
      </c>
      <c r="O121" s="6">
        <f t="shared" si="37"/>
        <v>0</v>
      </c>
      <c r="P121" s="7">
        <f t="shared" si="30"/>
        <v>92994.166666666672</v>
      </c>
      <c r="Q121" s="6">
        <f t="shared" si="31"/>
        <v>1898.3124999999998</v>
      </c>
      <c r="R121" s="6">
        <f t="shared" si="31"/>
        <v>30649.645833333332</v>
      </c>
      <c r="S121" s="6">
        <f t="shared" si="32"/>
        <v>32547.958333333332</v>
      </c>
      <c r="T121" s="7">
        <f t="shared" si="38"/>
        <v>65095.916666666664</v>
      </c>
      <c r="U121" s="6">
        <f t="shared" si="39"/>
        <v>0</v>
      </c>
      <c r="V121" s="6">
        <f t="shared" si="39"/>
        <v>0</v>
      </c>
      <c r="W121" s="7">
        <f t="shared" si="33"/>
        <v>65095.916666666664</v>
      </c>
    </row>
    <row r="122" spans="1:23" x14ac:dyDescent="0.3">
      <c r="A122">
        <f t="shared" si="20"/>
        <v>2005</v>
      </c>
      <c r="B122" s="46" t="s">
        <v>42</v>
      </c>
      <c r="C122" s="6">
        <v>23045</v>
      </c>
      <c r="D122" s="6">
        <v>1381945</v>
      </c>
      <c r="E122" s="6">
        <v>0</v>
      </c>
      <c r="F122" s="7">
        <f t="shared" si="34"/>
        <v>1404990</v>
      </c>
      <c r="G122" s="6">
        <v>0</v>
      </c>
      <c r="H122" s="6">
        <v>0</v>
      </c>
      <c r="I122" s="7">
        <f t="shared" si="28"/>
        <v>1404990</v>
      </c>
      <c r="J122" s="6">
        <f t="shared" si="35"/>
        <v>9602.0833333333339</v>
      </c>
      <c r="K122" s="6">
        <f t="shared" si="29"/>
        <v>575810.41666666674</v>
      </c>
      <c r="L122" s="6">
        <f t="shared" si="29"/>
        <v>0</v>
      </c>
      <c r="M122" s="7">
        <f t="shared" si="36"/>
        <v>585412.50000000012</v>
      </c>
      <c r="N122" s="6">
        <f t="shared" si="37"/>
        <v>0</v>
      </c>
      <c r="O122" s="6">
        <f t="shared" si="37"/>
        <v>0</v>
      </c>
      <c r="P122" s="7">
        <f t="shared" si="30"/>
        <v>585412.50000000012</v>
      </c>
      <c r="Q122" s="6">
        <f t="shared" si="31"/>
        <v>3360.7291666666665</v>
      </c>
      <c r="R122" s="6">
        <f t="shared" si="31"/>
        <v>201533.64583333334</v>
      </c>
      <c r="S122" s="6">
        <f t="shared" si="32"/>
        <v>204894.375</v>
      </c>
      <c r="T122" s="7">
        <f t="shared" si="38"/>
        <v>409788.75</v>
      </c>
      <c r="U122" s="6">
        <f t="shared" si="39"/>
        <v>0</v>
      </c>
      <c r="V122" s="6">
        <f t="shared" si="39"/>
        <v>0</v>
      </c>
      <c r="W122" s="7">
        <f t="shared" si="33"/>
        <v>409788.75</v>
      </c>
    </row>
    <row r="123" spans="1:23" x14ac:dyDescent="0.3">
      <c r="A123">
        <f t="shared" ref="A123:A186" si="40">A70+1</f>
        <v>2005</v>
      </c>
      <c r="B123" s="46" t="s">
        <v>43</v>
      </c>
      <c r="C123" s="6">
        <v>523247</v>
      </c>
      <c r="D123" s="6">
        <v>628050</v>
      </c>
      <c r="E123" s="6">
        <v>0</v>
      </c>
      <c r="F123" s="7">
        <f t="shared" si="34"/>
        <v>1151297</v>
      </c>
      <c r="G123" s="6">
        <v>0</v>
      </c>
      <c r="H123" s="6">
        <v>4446516</v>
      </c>
      <c r="I123" s="7">
        <f t="shared" si="28"/>
        <v>5597813</v>
      </c>
      <c r="J123" s="6">
        <f t="shared" si="35"/>
        <v>218019.58333333334</v>
      </c>
      <c r="K123" s="6">
        <f t="shared" si="29"/>
        <v>261687.5</v>
      </c>
      <c r="L123" s="6">
        <f t="shared" si="29"/>
        <v>0</v>
      </c>
      <c r="M123" s="7">
        <f t="shared" si="36"/>
        <v>479707.08333333337</v>
      </c>
      <c r="N123" s="6">
        <f t="shared" si="37"/>
        <v>0</v>
      </c>
      <c r="O123" s="6">
        <f t="shared" si="37"/>
        <v>1852715</v>
      </c>
      <c r="P123" s="7">
        <f t="shared" si="30"/>
        <v>2332422.0833333335</v>
      </c>
      <c r="Q123" s="6">
        <f t="shared" si="31"/>
        <v>76306.854166666672</v>
      </c>
      <c r="R123" s="6">
        <f t="shared" si="31"/>
        <v>91590.625</v>
      </c>
      <c r="S123" s="6">
        <f t="shared" si="32"/>
        <v>167897.47916666669</v>
      </c>
      <c r="T123" s="7">
        <f t="shared" si="38"/>
        <v>335794.95833333337</v>
      </c>
      <c r="U123" s="6">
        <f t="shared" si="39"/>
        <v>0</v>
      </c>
      <c r="V123" s="6">
        <f t="shared" si="39"/>
        <v>648450.25</v>
      </c>
      <c r="W123" s="7">
        <f t="shared" si="33"/>
        <v>984245.20833333337</v>
      </c>
    </row>
    <row r="124" spans="1:23" x14ac:dyDescent="0.3">
      <c r="A124">
        <f t="shared" si="40"/>
        <v>2005</v>
      </c>
      <c r="B124" s="46" t="s">
        <v>44</v>
      </c>
      <c r="C124" s="6">
        <v>0</v>
      </c>
      <c r="D124" s="6">
        <v>0</v>
      </c>
      <c r="E124" s="6">
        <v>0</v>
      </c>
      <c r="F124" s="7">
        <f t="shared" si="34"/>
        <v>0</v>
      </c>
      <c r="G124" s="6">
        <v>0</v>
      </c>
      <c r="H124" s="6">
        <v>0</v>
      </c>
      <c r="I124" s="7">
        <f t="shared" si="28"/>
        <v>0</v>
      </c>
      <c r="J124" s="6">
        <f t="shared" si="35"/>
        <v>0</v>
      </c>
      <c r="K124" s="6">
        <f t="shared" si="29"/>
        <v>0</v>
      </c>
      <c r="L124" s="6">
        <f t="shared" si="29"/>
        <v>0</v>
      </c>
      <c r="M124" s="7">
        <f t="shared" si="36"/>
        <v>0</v>
      </c>
      <c r="N124" s="6">
        <f t="shared" si="37"/>
        <v>0</v>
      </c>
      <c r="O124" s="6">
        <f t="shared" si="37"/>
        <v>0</v>
      </c>
      <c r="P124" s="7">
        <f t="shared" si="30"/>
        <v>0</v>
      </c>
      <c r="Q124" s="6">
        <f t="shared" si="31"/>
        <v>0</v>
      </c>
      <c r="R124" s="6">
        <f t="shared" si="31"/>
        <v>0</v>
      </c>
      <c r="S124" s="6">
        <f t="shared" si="32"/>
        <v>0</v>
      </c>
      <c r="T124" s="7">
        <f t="shared" si="38"/>
        <v>0</v>
      </c>
      <c r="U124" s="6">
        <f t="shared" si="39"/>
        <v>0</v>
      </c>
      <c r="V124" s="6">
        <f t="shared" si="39"/>
        <v>0</v>
      </c>
      <c r="W124" s="7">
        <f t="shared" si="33"/>
        <v>0</v>
      </c>
    </row>
    <row r="125" spans="1:23" x14ac:dyDescent="0.3">
      <c r="A125">
        <f t="shared" si="40"/>
        <v>2005</v>
      </c>
      <c r="B125" s="46" t="s">
        <v>45</v>
      </c>
      <c r="C125" s="6">
        <v>942297</v>
      </c>
      <c r="D125" s="6">
        <v>327279</v>
      </c>
      <c r="E125" s="6">
        <v>0</v>
      </c>
      <c r="F125" s="7">
        <f t="shared" si="34"/>
        <v>1269576</v>
      </c>
      <c r="G125" s="6">
        <v>1158258</v>
      </c>
      <c r="H125" s="6">
        <v>0</v>
      </c>
      <c r="I125" s="7">
        <f t="shared" si="28"/>
        <v>2427834</v>
      </c>
      <c r="J125" s="6">
        <f t="shared" si="35"/>
        <v>392623.75</v>
      </c>
      <c r="K125" s="6">
        <f t="shared" si="29"/>
        <v>136366.25</v>
      </c>
      <c r="L125" s="6">
        <f t="shared" si="29"/>
        <v>0</v>
      </c>
      <c r="M125" s="7">
        <f t="shared" si="36"/>
        <v>528990</v>
      </c>
      <c r="N125" s="6">
        <f t="shared" si="37"/>
        <v>482607.5</v>
      </c>
      <c r="O125" s="6">
        <f t="shared" si="37"/>
        <v>0</v>
      </c>
      <c r="P125" s="7">
        <f t="shared" si="30"/>
        <v>1011597.5</v>
      </c>
      <c r="Q125" s="6">
        <f t="shared" si="31"/>
        <v>137418.3125</v>
      </c>
      <c r="R125" s="6">
        <f t="shared" si="31"/>
        <v>47728.1875</v>
      </c>
      <c r="S125" s="6">
        <f t="shared" si="32"/>
        <v>185146.5</v>
      </c>
      <c r="T125" s="7">
        <f t="shared" si="38"/>
        <v>370293</v>
      </c>
      <c r="U125" s="6">
        <f t="shared" si="39"/>
        <v>168912.625</v>
      </c>
      <c r="V125" s="6">
        <f t="shared" si="39"/>
        <v>0</v>
      </c>
      <c r="W125" s="7">
        <f t="shared" si="33"/>
        <v>539205.625</v>
      </c>
    </row>
    <row r="126" spans="1:23" x14ac:dyDescent="0.3">
      <c r="A126">
        <f t="shared" si="40"/>
        <v>2005</v>
      </c>
      <c r="B126" s="46" t="s">
        <v>46</v>
      </c>
      <c r="C126" s="6">
        <v>0</v>
      </c>
      <c r="D126" s="6">
        <v>1291020</v>
      </c>
      <c r="E126" s="6">
        <v>0</v>
      </c>
      <c r="F126" s="7">
        <f t="shared" si="34"/>
        <v>1291020</v>
      </c>
      <c r="G126" s="6">
        <v>0</v>
      </c>
      <c r="H126" s="6">
        <v>0</v>
      </c>
      <c r="I126" s="7">
        <f t="shared" si="28"/>
        <v>1291020</v>
      </c>
      <c r="J126" s="6">
        <f t="shared" si="35"/>
        <v>0</v>
      </c>
      <c r="K126" s="6">
        <f t="shared" si="29"/>
        <v>537925</v>
      </c>
      <c r="L126" s="6">
        <f t="shared" si="29"/>
        <v>0</v>
      </c>
      <c r="M126" s="7">
        <f t="shared" si="36"/>
        <v>537925</v>
      </c>
      <c r="N126" s="6">
        <f t="shared" si="37"/>
        <v>0</v>
      </c>
      <c r="O126" s="6">
        <f t="shared" si="37"/>
        <v>0</v>
      </c>
      <c r="P126" s="7">
        <f t="shared" si="30"/>
        <v>537925</v>
      </c>
      <c r="Q126" s="6">
        <f t="shared" si="31"/>
        <v>0</v>
      </c>
      <c r="R126" s="6">
        <f t="shared" si="31"/>
        <v>188273.75</v>
      </c>
      <c r="S126" s="6">
        <f t="shared" si="32"/>
        <v>188273.75</v>
      </c>
      <c r="T126" s="7">
        <f t="shared" si="38"/>
        <v>376547.5</v>
      </c>
      <c r="U126" s="6">
        <f t="shared" si="39"/>
        <v>0</v>
      </c>
      <c r="V126" s="6">
        <f t="shared" si="39"/>
        <v>0</v>
      </c>
      <c r="W126" s="7">
        <f t="shared" si="33"/>
        <v>376547.5</v>
      </c>
    </row>
    <row r="127" spans="1:23" x14ac:dyDescent="0.3">
      <c r="A127">
        <f t="shared" si="40"/>
        <v>2005</v>
      </c>
      <c r="B127" s="46" t="s">
        <v>47</v>
      </c>
      <c r="C127" s="6">
        <v>1345503</v>
      </c>
      <c r="D127" s="6">
        <v>35730</v>
      </c>
      <c r="E127" s="6">
        <v>0</v>
      </c>
      <c r="F127" s="7">
        <f t="shared" si="34"/>
        <v>1381233</v>
      </c>
      <c r="G127" s="6">
        <v>3310</v>
      </c>
      <c r="H127" s="6">
        <v>0</v>
      </c>
      <c r="I127" s="7">
        <f t="shared" si="28"/>
        <v>1384543</v>
      </c>
      <c r="J127" s="6">
        <f t="shared" si="35"/>
        <v>560626.25</v>
      </c>
      <c r="K127" s="6">
        <f t="shared" si="29"/>
        <v>14887.5</v>
      </c>
      <c r="L127" s="6">
        <f t="shared" si="29"/>
        <v>0</v>
      </c>
      <c r="M127" s="7">
        <f t="shared" si="36"/>
        <v>575513.75</v>
      </c>
      <c r="N127" s="6">
        <f t="shared" si="37"/>
        <v>1379.1666666666667</v>
      </c>
      <c r="O127" s="6">
        <f t="shared" si="37"/>
        <v>0</v>
      </c>
      <c r="P127" s="7">
        <f t="shared" si="30"/>
        <v>576892.91666666663</v>
      </c>
      <c r="Q127" s="6">
        <f t="shared" si="31"/>
        <v>196219.1875</v>
      </c>
      <c r="R127" s="6">
        <f t="shared" si="31"/>
        <v>5210.625</v>
      </c>
      <c r="S127" s="6">
        <f t="shared" si="32"/>
        <v>201429.8125</v>
      </c>
      <c r="T127" s="7">
        <f t="shared" si="38"/>
        <v>402859.625</v>
      </c>
      <c r="U127" s="6">
        <f t="shared" si="39"/>
        <v>482.70833333333331</v>
      </c>
      <c r="V127" s="6">
        <f t="shared" si="39"/>
        <v>0</v>
      </c>
      <c r="W127" s="7">
        <f t="shared" si="33"/>
        <v>403342.33333333331</v>
      </c>
    </row>
    <row r="128" spans="1:23" x14ac:dyDescent="0.3">
      <c r="A128">
        <f t="shared" si="40"/>
        <v>2005</v>
      </c>
      <c r="B128" s="46" t="s">
        <v>48</v>
      </c>
      <c r="C128" s="6">
        <v>232900</v>
      </c>
      <c r="D128" s="6">
        <v>60427</v>
      </c>
      <c r="E128" s="6">
        <v>0</v>
      </c>
      <c r="F128" s="7">
        <f t="shared" si="34"/>
        <v>293327</v>
      </c>
      <c r="G128" s="6">
        <v>0</v>
      </c>
      <c r="H128" s="6">
        <v>1317694</v>
      </c>
      <c r="I128" s="7">
        <f t="shared" si="28"/>
        <v>1611021</v>
      </c>
      <c r="J128" s="6">
        <f t="shared" si="35"/>
        <v>97041.666666666672</v>
      </c>
      <c r="K128" s="6">
        <f t="shared" si="29"/>
        <v>25177.916666666668</v>
      </c>
      <c r="L128" s="6">
        <f t="shared" si="29"/>
        <v>0</v>
      </c>
      <c r="M128" s="7">
        <f t="shared" si="36"/>
        <v>122219.58333333334</v>
      </c>
      <c r="N128" s="6">
        <f t="shared" si="37"/>
        <v>0</v>
      </c>
      <c r="O128" s="6">
        <f t="shared" si="37"/>
        <v>549039.16666666674</v>
      </c>
      <c r="P128" s="7">
        <f t="shared" si="30"/>
        <v>671258.75000000012</v>
      </c>
      <c r="Q128" s="6">
        <f t="shared" si="31"/>
        <v>33964.583333333336</v>
      </c>
      <c r="R128" s="6">
        <f t="shared" si="31"/>
        <v>8812.2708333333339</v>
      </c>
      <c r="S128" s="6">
        <f t="shared" si="32"/>
        <v>42776.854166666672</v>
      </c>
      <c r="T128" s="7">
        <f t="shared" si="38"/>
        <v>85553.708333333343</v>
      </c>
      <c r="U128" s="6">
        <f t="shared" si="39"/>
        <v>0</v>
      </c>
      <c r="V128" s="6">
        <f t="shared" si="39"/>
        <v>192163.70833333334</v>
      </c>
      <c r="W128" s="7">
        <f t="shared" si="33"/>
        <v>277717.41666666669</v>
      </c>
    </row>
    <row r="129" spans="1:23" x14ac:dyDescent="0.3">
      <c r="A129">
        <f t="shared" si="40"/>
        <v>2005</v>
      </c>
      <c r="B129" s="46" t="s">
        <v>49</v>
      </c>
      <c r="C129" s="6">
        <v>1520704</v>
      </c>
      <c r="D129" s="6">
        <v>66822</v>
      </c>
      <c r="E129" s="6">
        <v>0</v>
      </c>
      <c r="F129" s="7">
        <f t="shared" si="34"/>
        <v>1587526</v>
      </c>
      <c r="G129" s="6">
        <v>0</v>
      </c>
      <c r="H129" s="6">
        <v>174138</v>
      </c>
      <c r="I129" s="7">
        <f t="shared" si="28"/>
        <v>1761664</v>
      </c>
      <c r="J129" s="6">
        <f t="shared" si="35"/>
        <v>633626.66666666674</v>
      </c>
      <c r="K129" s="6">
        <f t="shared" si="29"/>
        <v>27842.5</v>
      </c>
      <c r="L129" s="6">
        <f t="shared" si="29"/>
        <v>0</v>
      </c>
      <c r="M129" s="7">
        <f t="shared" si="36"/>
        <v>661469.16666666674</v>
      </c>
      <c r="N129" s="6">
        <f t="shared" si="37"/>
        <v>0</v>
      </c>
      <c r="O129" s="6">
        <f t="shared" si="37"/>
        <v>72557.5</v>
      </c>
      <c r="P129" s="7">
        <f t="shared" si="30"/>
        <v>734026.66666666674</v>
      </c>
      <c r="Q129" s="6">
        <f t="shared" si="31"/>
        <v>221769.33333333334</v>
      </c>
      <c r="R129" s="6">
        <f t="shared" si="31"/>
        <v>9744.875</v>
      </c>
      <c r="S129" s="6">
        <f t="shared" si="32"/>
        <v>231514.20833333334</v>
      </c>
      <c r="T129" s="7">
        <f t="shared" si="38"/>
        <v>463028.41666666669</v>
      </c>
      <c r="U129" s="6">
        <f t="shared" si="39"/>
        <v>0</v>
      </c>
      <c r="V129" s="6">
        <f t="shared" si="39"/>
        <v>25395.125</v>
      </c>
      <c r="W129" s="7">
        <f t="shared" si="33"/>
        <v>488423.54166666669</v>
      </c>
    </row>
    <row r="130" spans="1:23" x14ac:dyDescent="0.3">
      <c r="A130">
        <f t="shared" si="40"/>
        <v>2005</v>
      </c>
      <c r="B130" s="46" t="s">
        <v>50</v>
      </c>
      <c r="C130" s="6">
        <v>1450256</v>
      </c>
      <c r="D130" s="6">
        <v>317521</v>
      </c>
      <c r="E130" s="6">
        <v>0</v>
      </c>
      <c r="F130" s="7">
        <f t="shared" si="34"/>
        <v>1767777</v>
      </c>
      <c r="G130" s="6">
        <v>0</v>
      </c>
      <c r="H130" s="6">
        <v>0</v>
      </c>
      <c r="I130" s="7">
        <f t="shared" si="28"/>
        <v>1767777</v>
      </c>
      <c r="J130" s="6">
        <f t="shared" si="35"/>
        <v>604273.33333333337</v>
      </c>
      <c r="K130" s="6">
        <f t="shared" si="29"/>
        <v>132300.41666666669</v>
      </c>
      <c r="L130" s="6">
        <f t="shared" si="29"/>
        <v>0</v>
      </c>
      <c r="M130" s="7">
        <f t="shared" si="36"/>
        <v>736573.75</v>
      </c>
      <c r="N130" s="6">
        <f t="shared" si="37"/>
        <v>0</v>
      </c>
      <c r="O130" s="6">
        <f t="shared" si="37"/>
        <v>0</v>
      </c>
      <c r="P130" s="7">
        <f t="shared" si="30"/>
        <v>736573.75</v>
      </c>
      <c r="Q130" s="6">
        <f t="shared" si="31"/>
        <v>211495.66666666666</v>
      </c>
      <c r="R130" s="6">
        <f t="shared" si="31"/>
        <v>46305.145833333336</v>
      </c>
      <c r="S130" s="6">
        <f t="shared" si="32"/>
        <v>257800.8125</v>
      </c>
      <c r="T130" s="7">
        <f t="shared" si="38"/>
        <v>515601.625</v>
      </c>
      <c r="U130" s="6">
        <f t="shared" si="39"/>
        <v>0</v>
      </c>
      <c r="V130" s="6">
        <f t="shared" si="39"/>
        <v>0</v>
      </c>
      <c r="W130" s="7">
        <f t="shared" si="33"/>
        <v>515601.625</v>
      </c>
    </row>
    <row r="131" spans="1:23" x14ac:dyDescent="0.3">
      <c r="A131">
        <f t="shared" si="40"/>
        <v>2005</v>
      </c>
      <c r="B131" s="46" t="s">
        <v>51</v>
      </c>
      <c r="C131" s="6">
        <v>1775299</v>
      </c>
      <c r="D131" s="6">
        <v>5950656</v>
      </c>
      <c r="E131" s="6">
        <v>0</v>
      </c>
      <c r="F131" s="7">
        <f t="shared" si="34"/>
        <v>7725955</v>
      </c>
      <c r="G131" s="6">
        <v>0</v>
      </c>
      <c r="H131" s="6">
        <v>0</v>
      </c>
      <c r="I131" s="7">
        <f t="shared" si="28"/>
        <v>7725955</v>
      </c>
      <c r="J131" s="6">
        <f t="shared" si="35"/>
        <v>739707.91666666674</v>
      </c>
      <c r="K131" s="6">
        <f t="shared" si="29"/>
        <v>2479440</v>
      </c>
      <c r="L131" s="6">
        <f t="shared" si="29"/>
        <v>0</v>
      </c>
      <c r="M131" s="7">
        <f t="shared" si="36"/>
        <v>3219147.916666667</v>
      </c>
      <c r="N131" s="6">
        <f t="shared" si="37"/>
        <v>0</v>
      </c>
      <c r="O131" s="6">
        <f t="shared" si="37"/>
        <v>0</v>
      </c>
      <c r="P131" s="7">
        <f t="shared" si="30"/>
        <v>3219147.916666667</v>
      </c>
      <c r="Q131" s="6">
        <f t="shared" si="31"/>
        <v>258897.77083333334</v>
      </c>
      <c r="R131" s="6">
        <f t="shared" si="31"/>
        <v>867804</v>
      </c>
      <c r="S131" s="6">
        <f t="shared" si="32"/>
        <v>1126701.7708333333</v>
      </c>
      <c r="T131" s="7">
        <f t="shared" si="38"/>
        <v>2253403.5416666665</v>
      </c>
      <c r="U131" s="6">
        <f t="shared" si="39"/>
        <v>0</v>
      </c>
      <c r="V131" s="6">
        <f t="shared" si="39"/>
        <v>0</v>
      </c>
      <c r="W131" s="7">
        <f t="shared" si="33"/>
        <v>2253403.5416666665</v>
      </c>
    </row>
    <row r="132" spans="1:23" x14ac:dyDescent="0.3">
      <c r="A132">
        <f t="shared" si="40"/>
        <v>2005</v>
      </c>
      <c r="B132" s="46" t="s">
        <v>52</v>
      </c>
      <c r="C132" s="6">
        <v>18268</v>
      </c>
      <c r="D132" s="6">
        <v>1247549</v>
      </c>
      <c r="E132" s="6">
        <v>0</v>
      </c>
      <c r="F132" s="7">
        <f t="shared" si="34"/>
        <v>1265817</v>
      </c>
      <c r="G132" s="6">
        <v>0</v>
      </c>
      <c r="H132" s="6">
        <v>0</v>
      </c>
      <c r="I132" s="7">
        <f t="shared" si="28"/>
        <v>1265817</v>
      </c>
      <c r="J132" s="6">
        <f t="shared" si="35"/>
        <v>7611.666666666667</v>
      </c>
      <c r="K132" s="6">
        <f t="shared" si="29"/>
        <v>519812.08333333337</v>
      </c>
      <c r="L132" s="6">
        <f t="shared" si="29"/>
        <v>0</v>
      </c>
      <c r="M132" s="7">
        <f t="shared" si="36"/>
        <v>527423.75</v>
      </c>
      <c r="N132" s="6">
        <f t="shared" si="37"/>
        <v>0</v>
      </c>
      <c r="O132" s="6">
        <f t="shared" si="37"/>
        <v>0</v>
      </c>
      <c r="P132" s="7">
        <f t="shared" si="30"/>
        <v>527423.75</v>
      </c>
      <c r="Q132" s="6">
        <f t="shared" si="31"/>
        <v>2664.0833333333335</v>
      </c>
      <c r="R132" s="6">
        <f t="shared" si="31"/>
        <v>181934.22916666666</v>
      </c>
      <c r="S132" s="6">
        <f t="shared" si="32"/>
        <v>184598.3125</v>
      </c>
      <c r="T132" s="7">
        <f t="shared" si="38"/>
        <v>369196.625</v>
      </c>
      <c r="U132" s="6">
        <f t="shared" si="39"/>
        <v>0</v>
      </c>
      <c r="V132" s="6">
        <f t="shared" si="39"/>
        <v>0</v>
      </c>
      <c r="W132" s="7">
        <f t="shared" si="33"/>
        <v>369196.625</v>
      </c>
    </row>
    <row r="133" spans="1:23" x14ac:dyDescent="0.3">
      <c r="A133">
        <f t="shared" si="40"/>
        <v>2005</v>
      </c>
      <c r="B133" s="46" t="s">
        <v>13</v>
      </c>
      <c r="C133" s="6">
        <v>3598190</v>
      </c>
      <c r="D133" s="6">
        <v>292660</v>
      </c>
      <c r="E133" s="6">
        <v>210383</v>
      </c>
      <c r="F133" s="7">
        <f t="shared" si="34"/>
        <v>4101233</v>
      </c>
      <c r="G133" s="6">
        <v>0</v>
      </c>
      <c r="H133" s="6">
        <v>0</v>
      </c>
      <c r="I133" s="7">
        <f t="shared" si="28"/>
        <v>4101233</v>
      </c>
      <c r="J133" s="6">
        <f t="shared" si="35"/>
        <v>1499245.8333333335</v>
      </c>
      <c r="K133" s="6">
        <f t="shared" si="29"/>
        <v>121941.66666666667</v>
      </c>
      <c r="L133" s="6">
        <f t="shared" si="29"/>
        <v>87659.583333333343</v>
      </c>
      <c r="M133" s="7">
        <f t="shared" si="36"/>
        <v>1708847.0833333335</v>
      </c>
      <c r="N133" s="6">
        <f t="shared" si="37"/>
        <v>0</v>
      </c>
      <c r="O133" s="6">
        <f t="shared" si="37"/>
        <v>0</v>
      </c>
      <c r="P133" s="7">
        <f t="shared" si="30"/>
        <v>1708847.0833333335</v>
      </c>
      <c r="Q133" s="6">
        <f t="shared" si="31"/>
        <v>524736.04166666674</v>
      </c>
      <c r="R133" s="6">
        <f t="shared" si="31"/>
        <v>42679.583333333336</v>
      </c>
      <c r="S133" s="6">
        <f t="shared" si="32"/>
        <v>567415.62500000012</v>
      </c>
      <c r="T133" s="7">
        <f t="shared" si="38"/>
        <v>1134831.2500000002</v>
      </c>
      <c r="U133" s="6">
        <f t="shared" si="39"/>
        <v>0</v>
      </c>
      <c r="V133" s="6">
        <f t="shared" si="39"/>
        <v>0</v>
      </c>
      <c r="W133" s="7">
        <f t="shared" si="33"/>
        <v>1134831.2500000002</v>
      </c>
    </row>
    <row r="134" spans="1:23" x14ac:dyDescent="0.3">
      <c r="A134">
        <f t="shared" si="40"/>
        <v>2005</v>
      </c>
      <c r="B134" s="46" t="s">
        <v>53</v>
      </c>
      <c r="C134" s="6">
        <v>15089</v>
      </c>
      <c r="D134" s="6">
        <v>18207</v>
      </c>
      <c r="E134" s="6">
        <v>0</v>
      </c>
      <c r="F134" s="7">
        <f t="shared" si="34"/>
        <v>33296</v>
      </c>
      <c r="G134" s="6">
        <v>0</v>
      </c>
      <c r="H134" s="6">
        <v>434322</v>
      </c>
      <c r="I134" s="7">
        <f t="shared" si="28"/>
        <v>467618</v>
      </c>
      <c r="J134" s="6">
        <f t="shared" si="35"/>
        <v>6287.0833333333339</v>
      </c>
      <c r="K134" s="6">
        <f t="shared" si="29"/>
        <v>7586.25</v>
      </c>
      <c r="L134" s="6">
        <f t="shared" si="29"/>
        <v>0</v>
      </c>
      <c r="M134" s="7">
        <f t="shared" si="36"/>
        <v>13873.333333333334</v>
      </c>
      <c r="N134" s="6">
        <f t="shared" si="37"/>
        <v>0</v>
      </c>
      <c r="O134" s="6">
        <f t="shared" si="37"/>
        <v>180967.5</v>
      </c>
      <c r="P134" s="7">
        <f t="shared" si="30"/>
        <v>194840.83333333334</v>
      </c>
      <c r="Q134" s="6">
        <f t="shared" si="31"/>
        <v>2200.4791666666665</v>
      </c>
      <c r="R134" s="6">
        <f t="shared" si="31"/>
        <v>2655.1875</v>
      </c>
      <c r="S134" s="6">
        <f t="shared" si="32"/>
        <v>4855.6666666666661</v>
      </c>
      <c r="T134" s="7">
        <f t="shared" si="38"/>
        <v>9711.3333333333321</v>
      </c>
      <c r="U134" s="6">
        <f t="shared" si="39"/>
        <v>0</v>
      </c>
      <c r="V134" s="6">
        <f t="shared" si="39"/>
        <v>63338.624999999993</v>
      </c>
      <c r="W134" s="7">
        <f t="shared" si="33"/>
        <v>73049.958333333328</v>
      </c>
    </row>
    <row r="135" spans="1:23" x14ac:dyDescent="0.3">
      <c r="A135">
        <f t="shared" si="40"/>
        <v>2005</v>
      </c>
      <c r="B135" s="46" t="s">
        <v>54</v>
      </c>
      <c r="C135" s="6">
        <v>1917757</v>
      </c>
      <c r="D135" s="6">
        <v>2299226</v>
      </c>
      <c r="E135" s="6">
        <v>0</v>
      </c>
      <c r="F135" s="7">
        <f t="shared" si="34"/>
        <v>4216983</v>
      </c>
      <c r="G135" s="6">
        <v>0</v>
      </c>
      <c r="H135" s="6">
        <v>0</v>
      </c>
      <c r="I135" s="7">
        <f t="shared" si="28"/>
        <v>4216983</v>
      </c>
      <c r="J135" s="6">
        <f t="shared" si="35"/>
        <v>799065.41666666674</v>
      </c>
      <c r="K135" s="6">
        <f t="shared" si="29"/>
        <v>958010.83333333337</v>
      </c>
      <c r="L135" s="6">
        <f t="shared" si="29"/>
        <v>0</v>
      </c>
      <c r="M135" s="7">
        <f t="shared" si="36"/>
        <v>1757076.25</v>
      </c>
      <c r="N135" s="6">
        <f t="shared" si="37"/>
        <v>0</v>
      </c>
      <c r="O135" s="6">
        <f t="shared" si="37"/>
        <v>0</v>
      </c>
      <c r="P135" s="7">
        <f t="shared" si="30"/>
        <v>1757076.25</v>
      </c>
      <c r="Q135" s="6">
        <f t="shared" si="31"/>
        <v>279672.89583333331</v>
      </c>
      <c r="R135" s="6">
        <f t="shared" si="31"/>
        <v>335303.79166666669</v>
      </c>
      <c r="S135" s="6">
        <f t="shared" si="32"/>
        <v>614976.6875</v>
      </c>
      <c r="T135" s="7">
        <f t="shared" si="38"/>
        <v>1229953.375</v>
      </c>
      <c r="U135" s="6">
        <f t="shared" si="39"/>
        <v>0</v>
      </c>
      <c r="V135" s="6">
        <f t="shared" si="39"/>
        <v>0</v>
      </c>
      <c r="W135" s="7">
        <f t="shared" si="33"/>
        <v>1229953.375</v>
      </c>
    </row>
    <row r="136" spans="1:23" x14ac:dyDescent="0.3">
      <c r="A136">
        <f t="shared" si="40"/>
        <v>2005</v>
      </c>
      <c r="B136" s="46" t="s">
        <v>55</v>
      </c>
      <c r="C136" s="6">
        <v>132701</v>
      </c>
      <c r="D136" s="6">
        <v>499520</v>
      </c>
      <c r="E136" s="6">
        <v>0</v>
      </c>
      <c r="F136" s="7">
        <f t="shared" si="34"/>
        <v>632221</v>
      </c>
      <c r="G136" s="6">
        <v>0</v>
      </c>
      <c r="H136" s="6">
        <v>0</v>
      </c>
      <c r="I136" s="7">
        <f t="shared" si="28"/>
        <v>632221</v>
      </c>
      <c r="J136" s="6">
        <f t="shared" si="35"/>
        <v>55292.083333333336</v>
      </c>
      <c r="K136" s="6">
        <f t="shared" si="29"/>
        <v>208133.33333333334</v>
      </c>
      <c r="L136" s="6">
        <f t="shared" si="29"/>
        <v>0</v>
      </c>
      <c r="M136" s="7">
        <f t="shared" si="36"/>
        <v>263425.41666666669</v>
      </c>
      <c r="N136" s="6">
        <f t="shared" si="37"/>
        <v>0</v>
      </c>
      <c r="O136" s="6">
        <f t="shared" si="37"/>
        <v>0</v>
      </c>
      <c r="P136" s="7">
        <f t="shared" si="30"/>
        <v>263425.41666666669</v>
      </c>
      <c r="Q136" s="6">
        <f t="shared" si="31"/>
        <v>19352.229166666668</v>
      </c>
      <c r="R136" s="6">
        <f t="shared" si="31"/>
        <v>72846.666666666672</v>
      </c>
      <c r="S136" s="6">
        <f t="shared" si="32"/>
        <v>92198.895833333343</v>
      </c>
      <c r="T136" s="7">
        <f t="shared" si="38"/>
        <v>184397.79166666669</v>
      </c>
      <c r="U136" s="6">
        <f t="shared" si="39"/>
        <v>0</v>
      </c>
      <c r="V136" s="6">
        <f t="shared" si="39"/>
        <v>0</v>
      </c>
      <c r="W136" s="7">
        <f t="shared" si="33"/>
        <v>184397.79166666669</v>
      </c>
    </row>
    <row r="137" spans="1:23" x14ac:dyDescent="0.3">
      <c r="A137">
        <f t="shared" si="40"/>
        <v>2005</v>
      </c>
      <c r="B137" s="46" t="s">
        <v>56</v>
      </c>
      <c r="C137" s="6">
        <v>0</v>
      </c>
      <c r="D137" s="6">
        <v>0</v>
      </c>
      <c r="E137" s="6">
        <v>0</v>
      </c>
      <c r="F137" s="7">
        <f t="shared" si="34"/>
        <v>0</v>
      </c>
      <c r="G137" s="6">
        <v>0</v>
      </c>
      <c r="H137" s="6">
        <v>0</v>
      </c>
      <c r="I137" s="7">
        <f t="shared" si="28"/>
        <v>0</v>
      </c>
      <c r="J137" s="6">
        <f t="shared" si="35"/>
        <v>0</v>
      </c>
      <c r="K137" s="6">
        <f t="shared" si="29"/>
        <v>0</v>
      </c>
      <c r="L137" s="6">
        <f t="shared" si="29"/>
        <v>0</v>
      </c>
      <c r="M137" s="7">
        <f t="shared" si="36"/>
        <v>0</v>
      </c>
      <c r="N137" s="6">
        <f t="shared" si="37"/>
        <v>0</v>
      </c>
      <c r="O137" s="6">
        <f t="shared" si="37"/>
        <v>0</v>
      </c>
      <c r="P137" s="7">
        <f t="shared" si="30"/>
        <v>0</v>
      </c>
      <c r="Q137" s="6">
        <f t="shared" si="31"/>
        <v>0</v>
      </c>
      <c r="R137" s="6">
        <f t="shared" si="31"/>
        <v>0</v>
      </c>
      <c r="S137" s="6">
        <f t="shared" si="32"/>
        <v>0</v>
      </c>
      <c r="T137" s="7">
        <f t="shared" si="38"/>
        <v>0</v>
      </c>
      <c r="U137" s="6">
        <f t="shared" si="39"/>
        <v>0</v>
      </c>
      <c r="V137" s="6">
        <f t="shared" si="39"/>
        <v>0</v>
      </c>
      <c r="W137" s="7">
        <f t="shared" si="33"/>
        <v>0</v>
      </c>
    </row>
    <row r="138" spans="1:23" x14ac:dyDescent="0.3">
      <c r="A138">
        <f t="shared" si="40"/>
        <v>2005</v>
      </c>
      <c r="B138" s="46" t="s">
        <v>57</v>
      </c>
      <c r="C138" s="6">
        <v>6652721</v>
      </c>
      <c r="D138" s="6">
        <v>1652667</v>
      </c>
      <c r="E138" s="6">
        <v>0</v>
      </c>
      <c r="F138" s="7">
        <f t="shared" si="34"/>
        <v>8305388</v>
      </c>
      <c r="G138" s="6">
        <v>0</v>
      </c>
      <c r="H138" s="6">
        <v>0</v>
      </c>
      <c r="I138" s="7">
        <f t="shared" si="28"/>
        <v>8305388</v>
      </c>
      <c r="J138" s="6">
        <f t="shared" si="35"/>
        <v>2771967.0833333335</v>
      </c>
      <c r="K138" s="6">
        <f t="shared" si="29"/>
        <v>688611.25</v>
      </c>
      <c r="L138" s="6">
        <f t="shared" si="29"/>
        <v>0</v>
      </c>
      <c r="M138" s="7">
        <f t="shared" si="36"/>
        <v>3460578.3333333335</v>
      </c>
      <c r="N138" s="6">
        <f t="shared" si="37"/>
        <v>0</v>
      </c>
      <c r="O138" s="6">
        <f t="shared" si="37"/>
        <v>0</v>
      </c>
      <c r="P138" s="7">
        <f t="shared" si="30"/>
        <v>3460578.3333333335</v>
      </c>
      <c r="Q138" s="6">
        <f t="shared" si="31"/>
        <v>970188.47916666663</v>
      </c>
      <c r="R138" s="6">
        <f t="shared" si="31"/>
        <v>241013.93749999997</v>
      </c>
      <c r="S138" s="6">
        <f t="shared" si="32"/>
        <v>1211202.4166666665</v>
      </c>
      <c r="T138" s="7">
        <f t="shared" si="38"/>
        <v>2422404.833333333</v>
      </c>
      <c r="U138" s="6">
        <f t="shared" si="39"/>
        <v>0</v>
      </c>
      <c r="V138" s="6">
        <f t="shared" si="39"/>
        <v>0</v>
      </c>
      <c r="W138" s="7">
        <f t="shared" si="33"/>
        <v>2422404.833333333</v>
      </c>
    </row>
    <row r="139" spans="1:23" x14ac:dyDescent="0.3">
      <c r="A139">
        <f t="shared" si="40"/>
        <v>2005</v>
      </c>
      <c r="B139" s="46" t="s">
        <v>58</v>
      </c>
      <c r="C139" s="6">
        <v>3422173</v>
      </c>
      <c r="D139" s="6">
        <v>7254110</v>
      </c>
      <c r="E139" s="6">
        <v>0</v>
      </c>
      <c r="F139" s="7">
        <f t="shared" si="34"/>
        <v>10676283</v>
      </c>
      <c r="G139" s="6">
        <v>0</v>
      </c>
      <c r="H139" s="6">
        <v>2240987</v>
      </c>
      <c r="I139" s="7">
        <f t="shared" si="28"/>
        <v>12917270</v>
      </c>
      <c r="J139" s="6">
        <f t="shared" si="35"/>
        <v>1425905.4166666667</v>
      </c>
      <c r="K139" s="6">
        <f t="shared" si="29"/>
        <v>3022545.8333333335</v>
      </c>
      <c r="L139" s="6">
        <f t="shared" si="29"/>
        <v>0</v>
      </c>
      <c r="M139" s="7">
        <f t="shared" si="36"/>
        <v>4448451.25</v>
      </c>
      <c r="N139" s="6">
        <f t="shared" si="37"/>
        <v>0</v>
      </c>
      <c r="O139" s="6">
        <f t="shared" si="37"/>
        <v>933744.58333333337</v>
      </c>
      <c r="P139" s="7">
        <f t="shared" si="30"/>
        <v>5382195.833333333</v>
      </c>
      <c r="Q139" s="6">
        <f t="shared" si="31"/>
        <v>499066.89583333331</v>
      </c>
      <c r="R139" s="6">
        <f t="shared" si="31"/>
        <v>1057891.0416666667</v>
      </c>
      <c r="S139" s="6">
        <f t="shared" si="32"/>
        <v>1556957.9375</v>
      </c>
      <c r="T139" s="7">
        <f t="shared" si="38"/>
        <v>3113915.875</v>
      </c>
      <c r="U139" s="6">
        <f t="shared" si="39"/>
        <v>0</v>
      </c>
      <c r="V139" s="6">
        <f t="shared" si="39"/>
        <v>326810.60416666669</v>
      </c>
      <c r="W139" s="7">
        <f t="shared" si="33"/>
        <v>3440726.4791666665</v>
      </c>
    </row>
    <row r="140" spans="1:23" x14ac:dyDescent="0.3">
      <c r="A140">
        <f t="shared" si="40"/>
        <v>2005</v>
      </c>
      <c r="B140" s="46" t="s">
        <v>59</v>
      </c>
      <c r="C140" s="6">
        <v>1582195</v>
      </c>
      <c r="D140" s="6">
        <v>0</v>
      </c>
      <c r="E140" s="6">
        <v>0</v>
      </c>
      <c r="F140" s="7">
        <f t="shared" si="34"/>
        <v>1582195</v>
      </c>
      <c r="G140" s="6">
        <v>0</v>
      </c>
      <c r="H140" s="6">
        <v>0</v>
      </c>
      <c r="I140" s="7">
        <f t="shared" si="28"/>
        <v>1582195</v>
      </c>
      <c r="J140" s="6">
        <f t="shared" si="35"/>
        <v>659247.91666666674</v>
      </c>
      <c r="K140" s="6">
        <f t="shared" si="29"/>
        <v>0</v>
      </c>
      <c r="L140" s="6">
        <f t="shared" si="29"/>
        <v>0</v>
      </c>
      <c r="M140" s="7">
        <f t="shared" si="36"/>
        <v>659247.91666666674</v>
      </c>
      <c r="N140" s="6">
        <f t="shared" si="37"/>
        <v>0</v>
      </c>
      <c r="O140" s="6">
        <f t="shared" si="37"/>
        <v>0</v>
      </c>
      <c r="P140" s="7">
        <f t="shared" si="30"/>
        <v>659247.91666666674</v>
      </c>
      <c r="Q140" s="6">
        <f t="shared" si="31"/>
        <v>230736.77083333334</v>
      </c>
      <c r="R140" s="6">
        <f t="shared" si="31"/>
        <v>0</v>
      </c>
      <c r="S140" s="6">
        <f t="shared" si="32"/>
        <v>230736.77083333334</v>
      </c>
      <c r="T140" s="7">
        <f t="shared" si="38"/>
        <v>461473.54166666669</v>
      </c>
      <c r="U140" s="6">
        <f t="shared" si="39"/>
        <v>0</v>
      </c>
      <c r="V140" s="6">
        <f t="shared" si="39"/>
        <v>0</v>
      </c>
      <c r="W140" s="7">
        <f t="shared" si="33"/>
        <v>461473.54166666669</v>
      </c>
    </row>
    <row r="141" spans="1:23" x14ac:dyDescent="0.3">
      <c r="A141">
        <f t="shared" si="40"/>
        <v>2005</v>
      </c>
      <c r="B141" s="46" t="s">
        <v>60</v>
      </c>
      <c r="C141" s="6">
        <v>0</v>
      </c>
      <c r="D141" s="6">
        <v>0</v>
      </c>
      <c r="E141" s="6">
        <v>0</v>
      </c>
      <c r="F141" s="7">
        <f t="shared" si="34"/>
        <v>0</v>
      </c>
      <c r="G141" s="6">
        <v>0</v>
      </c>
      <c r="H141" s="6">
        <v>0</v>
      </c>
      <c r="I141" s="7">
        <f t="shared" si="28"/>
        <v>0</v>
      </c>
      <c r="J141" s="6">
        <f t="shared" si="35"/>
        <v>0</v>
      </c>
      <c r="K141" s="6">
        <f t="shared" si="29"/>
        <v>0</v>
      </c>
      <c r="L141" s="6">
        <f t="shared" si="29"/>
        <v>0</v>
      </c>
      <c r="M141" s="7">
        <f t="shared" si="36"/>
        <v>0</v>
      </c>
      <c r="N141" s="6">
        <f t="shared" si="37"/>
        <v>0</v>
      </c>
      <c r="O141" s="6">
        <f t="shared" si="37"/>
        <v>0</v>
      </c>
      <c r="P141" s="7">
        <f t="shared" si="30"/>
        <v>0</v>
      </c>
      <c r="Q141" s="6">
        <f t="shared" si="31"/>
        <v>0</v>
      </c>
      <c r="R141" s="6">
        <f t="shared" si="31"/>
        <v>0</v>
      </c>
      <c r="S141" s="6">
        <f t="shared" si="32"/>
        <v>0</v>
      </c>
      <c r="T141" s="7">
        <f t="shared" si="38"/>
        <v>0</v>
      </c>
      <c r="U141" s="6">
        <f t="shared" si="39"/>
        <v>0</v>
      </c>
      <c r="V141" s="6">
        <f t="shared" si="39"/>
        <v>0</v>
      </c>
      <c r="W141" s="7">
        <f t="shared" si="33"/>
        <v>0</v>
      </c>
    </row>
    <row r="142" spans="1:23" x14ac:dyDescent="0.3">
      <c r="A142">
        <f t="shared" si="40"/>
        <v>2005</v>
      </c>
      <c r="B142" s="46" t="s">
        <v>61</v>
      </c>
      <c r="C142" s="6">
        <v>173145</v>
      </c>
      <c r="D142" s="6">
        <v>418619</v>
      </c>
      <c r="E142" s="6">
        <v>0</v>
      </c>
      <c r="F142" s="7">
        <f t="shared" si="34"/>
        <v>591764</v>
      </c>
      <c r="G142" s="6">
        <v>0</v>
      </c>
      <c r="H142" s="6">
        <v>0</v>
      </c>
      <c r="I142" s="7">
        <f t="shared" si="28"/>
        <v>591764</v>
      </c>
      <c r="J142" s="6">
        <f t="shared" si="35"/>
        <v>72143.75</v>
      </c>
      <c r="K142" s="6">
        <f t="shared" si="29"/>
        <v>174424.58333333334</v>
      </c>
      <c r="L142" s="6">
        <f t="shared" si="29"/>
        <v>0</v>
      </c>
      <c r="M142" s="7">
        <f t="shared" si="36"/>
        <v>246568.33333333334</v>
      </c>
      <c r="N142" s="6">
        <f t="shared" si="37"/>
        <v>0</v>
      </c>
      <c r="O142" s="6">
        <f t="shared" si="37"/>
        <v>0</v>
      </c>
      <c r="P142" s="7">
        <f t="shared" si="30"/>
        <v>246568.33333333334</v>
      </c>
      <c r="Q142" s="6">
        <f t="shared" si="31"/>
        <v>25250.3125</v>
      </c>
      <c r="R142" s="6">
        <f t="shared" si="31"/>
        <v>61048.604166666664</v>
      </c>
      <c r="S142" s="6">
        <f t="shared" si="32"/>
        <v>86298.916666666657</v>
      </c>
      <c r="T142" s="7">
        <f t="shared" si="38"/>
        <v>172597.83333333331</v>
      </c>
      <c r="U142" s="6">
        <f t="shared" si="39"/>
        <v>0</v>
      </c>
      <c r="V142" s="6">
        <f t="shared" si="39"/>
        <v>0</v>
      </c>
      <c r="W142" s="7">
        <f t="shared" si="33"/>
        <v>172597.83333333331</v>
      </c>
    </row>
    <row r="143" spans="1:23" x14ac:dyDescent="0.3">
      <c r="A143">
        <f t="shared" si="40"/>
        <v>2005</v>
      </c>
      <c r="B143" s="46" t="s">
        <v>62</v>
      </c>
      <c r="C143" s="6">
        <v>0</v>
      </c>
      <c r="D143" s="6">
        <v>949236</v>
      </c>
      <c r="E143" s="6">
        <v>0</v>
      </c>
      <c r="F143" s="7">
        <f t="shared" si="34"/>
        <v>949236</v>
      </c>
      <c r="G143" s="6">
        <v>0</v>
      </c>
      <c r="H143" s="6">
        <v>0</v>
      </c>
      <c r="I143" s="7">
        <f t="shared" si="28"/>
        <v>949236</v>
      </c>
      <c r="J143" s="6">
        <f t="shared" si="35"/>
        <v>0</v>
      </c>
      <c r="K143" s="6">
        <f t="shared" si="29"/>
        <v>395515</v>
      </c>
      <c r="L143" s="6">
        <f t="shared" si="29"/>
        <v>0</v>
      </c>
      <c r="M143" s="7">
        <f t="shared" si="36"/>
        <v>395515</v>
      </c>
      <c r="N143" s="6">
        <f t="shared" si="37"/>
        <v>0</v>
      </c>
      <c r="O143" s="6">
        <f t="shared" si="37"/>
        <v>0</v>
      </c>
      <c r="P143" s="7">
        <f t="shared" si="30"/>
        <v>395515</v>
      </c>
      <c r="Q143" s="6">
        <f t="shared" si="31"/>
        <v>0</v>
      </c>
      <c r="R143" s="6">
        <f t="shared" si="31"/>
        <v>138430.25</v>
      </c>
      <c r="S143" s="6">
        <f t="shared" si="32"/>
        <v>138430.25</v>
      </c>
      <c r="T143" s="7">
        <f t="shared" si="38"/>
        <v>276860.5</v>
      </c>
      <c r="U143" s="6">
        <f t="shared" si="39"/>
        <v>0</v>
      </c>
      <c r="V143" s="6">
        <f t="shared" si="39"/>
        <v>0</v>
      </c>
      <c r="W143" s="7">
        <f t="shared" si="33"/>
        <v>276860.5</v>
      </c>
    </row>
    <row r="144" spans="1:23" x14ac:dyDescent="0.3">
      <c r="A144">
        <f t="shared" si="40"/>
        <v>2005</v>
      </c>
      <c r="B144" s="46" t="s">
        <v>19</v>
      </c>
      <c r="C144" s="6">
        <v>4328147</v>
      </c>
      <c r="D144" s="6">
        <v>11871640</v>
      </c>
      <c r="E144" s="6">
        <v>592453</v>
      </c>
      <c r="F144" s="7">
        <f t="shared" si="34"/>
        <v>16792240</v>
      </c>
      <c r="G144" s="6">
        <v>3789</v>
      </c>
      <c r="H144" s="6">
        <v>0</v>
      </c>
      <c r="I144" s="7">
        <f t="shared" si="28"/>
        <v>16796029</v>
      </c>
      <c r="J144" s="6">
        <f t="shared" si="35"/>
        <v>1803394.5833333335</v>
      </c>
      <c r="K144" s="6">
        <f t="shared" si="29"/>
        <v>4946516.666666667</v>
      </c>
      <c r="L144" s="6">
        <f t="shared" si="29"/>
        <v>246855.41666666669</v>
      </c>
      <c r="M144" s="7">
        <f t="shared" si="36"/>
        <v>6996766.666666667</v>
      </c>
      <c r="N144" s="6">
        <f t="shared" si="37"/>
        <v>1578.75</v>
      </c>
      <c r="O144" s="6">
        <f t="shared" si="37"/>
        <v>0</v>
      </c>
      <c r="P144" s="7">
        <f t="shared" si="30"/>
        <v>6998345.416666667</v>
      </c>
      <c r="Q144" s="6">
        <f t="shared" si="31"/>
        <v>631188.10416666663</v>
      </c>
      <c r="R144" s="6">
        <f t="shared" si="31"/>
        <v>1731280.8333333333</v>
      </c>
      <c r="S144" s="6">
        <f t="shared" si="32"/>
        <v>2362468.9375</v>
      </c>
      <c r="T144" s="7">
        <f t="shared" si="38"/>
        <v>4724937.875</v>
      </c>
      <c r="U144" s="6">
        <f t="shared" si="39"/>
        <v>552.5625</v>
      </c>
      <c r="V144" s="6">
        <f t="shared" si="39"/>
        <v>0</v>
      </c>
      <c r="W144" s="7">
        <f t="shared" si="33"/>
        <v>4725490.4375</v>
      </c>
    </row>
    <row r="145" spans="1:23" x14ac:dyDescent="0.3">
      <c r="A145">
        <f t="shared" si="40"/>
        <v>2005</v>
      </c>
      <c r="B145" s="46" t="s">
        <v>63</v>
      </c>
      <c r="C145" s="6">
        <v>10977</v>
      </c>
      <c r="D145" s="6">
        <v>63788</v>
      </c>
      <c r="E145" s="6">
        <v>0</v>
      </c>
      <c r="F145" s="7">
        <f t="shared" si="34"/>
        <v>74765</v>
      </c>
      <c r="G145" s="6">
        <v>0</v>
      </c>
      <c r="H145" s="6">
        <v>0</v>
      </c>
      <c r="I145" s="7">
        <f t="shared" si="28"/>
        <v>74765</v>
      </c>
      <c r="J145" s="6">
        <f t="shared" si="35"/>
        <v>4573.75</v>
      </c>
      <c r="K145" s="6">
        <f t="shared" si="29"/>
        <v>26578.333333333336</v>
      </c>
      <c r="L145" s="6">
        <f t="shared" si="29"/>
        <v>0</v>
      </c>
      <c r="M145" s="7">
        <f t="shared" si="36"/>
        <v>31152.083333333336</v>
      </c>
      <c r="N145" s="6">
        <f t="shared" si="37"/>
        <v>0</v>
      </c>
      <c r="O145" s="6">
        <f t="shared" si="37"/>
        <v>0</v>
      </c>
      <c r="P145" s="7">
        <f t="shared" si="30"/>
        <v>31152.083333333336</v>
      </c>
      <c r="Q145" s="6">
        <f t="shared" si="31"/>
        <v>1600.8125</v>
      </c>
      <c r="R145" s="6">
        <f t="shared" si="31"/>
        <v>9302.4166666666661</v>
      </c>
      <c r="S145" s="6">
        <f t="shared" si="32"/>
        <v>10903.229166666666</v>
      </c>
      <c r="T145" s="7">
        <f t="shared" si="38"/>
        <v>21806.458333333332</v>
      </c>
      <c r="U145" s="6">
        <f t="shared" si="39"/>
        <v>0</v>
      </c>
      <c r="V145" s="6">
        <f t="shared" si="39"/>
        <v>0</v>
      </c>
      <c r="W145" s="7">
        <f t="shared" si="33"/>
        <v>21806.458333333332</v>
      </c>
    </row>
    <row r="146" spans="1:23" x14ac:dyDescent="0.3">
      <c r="A146">
        <f t="shared" si="40"/>
        <v>2005</v>
      </c>
      <c r="B146" s="46" t="s">
        <v>64</v>
      </c>
      <c r="C146" s="6">
        <v>14666759</v>
      </c>
      <c r="D146" s="6">
        <v>2529177</v>
      </c>
      <c r="E146" s="6">
        <v>1339960</v>
      </c>
      <c r="F146" s="7">
        <f t="shared" si="34"/>
        <v>18535896</v>
      </c>
      <c r="G146" s="6">
        <v>717111</v>
      </c>
      <c r="H146" s="6">
        <v>2359236</v>
      </c>
      <c r="I146" s="7">
        <f t="shared" si="28"/>
        <v>21612243</v>
      </c>
      <c r="J146" s="6">
        <f t="shared" si="35"/>
        <v>6111149.583333334</v>
      </c>
      <c r="K146" s="6">
        <f t="shared" si="29"/>
        <v>1053823.75</v>
      </c>
      <c r="L146" s="6">
        <f t="shared" si="29"/>
        <v>558316.66666666674</v>
      </c>
      <c r="M146" s="7">
        <f t="shared" si="36"/>
        <v>7723290.0000000009</v>
      </c>
      <c r="N146" s="6">
        <f t="shared" si="37"/>
        <v>298796.25</v>
      </c>
      <c r="O146" s="6">
        <f t="shared" si="37"/>
        <v>983015</v>
      </c>
      <c r="P146" s="7">
        <f t="shared" si="30"/>
        <v>9005101.25</v>
      </c>
      <c r="Q146" s="6">
        <f t="shared" si="31"/>
        <v>2138902.354166667</v>
      </c>
      <c r="R146" s="6">
        <f t="shared" si="31"/>
        <v>368838.3125</v>
      </c>
      <c r="S146" s="6">
        <f t="shared" si="32"/>
        <v>2507740.666666667</v>
      </c>
      <c r="T146" s="7">
        <f t="shared" si="38"/>
        <v>5015481.333333334</v>
      </c>
      <c r="U146" s="6">
        <f t="shared" si="39"/>
        <v>104578.6875</v>
      </c>
      <c r="V146" s="6">
        <f t="shared" si="39"/>
        <v>344055.25</v>
      </c>
      <c r="W146" s="7">
        <f t="shared" si="33"/>
        <v>5464115.270833334</v>
      </c>
    </row>
    <row r="147" spans="1:23" x14ac:dyDescent="0.3">
      <c r="A147">
        <f t="shared" si="40"/>
        <v>2005</v>
      </c>
      <c r="B147" s="46" t="s">
        <v>21</v>
      </c>
      <c r="C147" s="6">
        <v>1456120</v>
      </c>
      <c r="D147" s="6">
        <v>4867065</v>
      </c>
      <c r="E147" s="6">
        <v>137999</v>
      </c>
      <c r="F147" s="7">
        <f t="shared" si="34"/>
        <v>6461184</v>
      </c>
      <c r="G147" s="6">
        <v>12515</v>
      </c>
      <c r="H147" s="6">
        <v>0</v>
      </c>
      <c r="I147" s="7">
        <f t="shared" si="28"/>
        <v>6473699</v>
      </c>
      <c r="J147" s="6">
        <f t="shared" si="35"/>
        <v>606716.66666666674</v>
      </c>
      <c r="K147" s="6">
        <f t="shared" si="29"/>
        <v>2027943.75</v>
      </c>
      <c r="L147" s="6">
        <f t="shared" si="29"/>
        <v>57499.583333333336</v>
      </c>
      <c r="M147" s="7">
        <f t="shared" si="36"/>
        <v>2692160.0000000005</v>
      </c>
      <c r="N147" s="6">
        <f t="shared" si="37"/>
        <v>5214.5833333333339</v>
      </c>
      <c r="O147" s="6">
        <f t="shared" si="37"/>
        <v>0</v>
      </c>
      <c r="P147" s="7">
        <f t="shared" si="30"/>
        <v>2697374.583333334</v>
      </c>
      <c r="Q147" s="6">
        <f t="shared" si="31"/>
        <v>212350.83333333334</v>
      </c>
      <c r="R147" s="6">
        <f t="shared" si="31"/>
        <v>709780.3125</v>
      </c>
      <c r="S147" s="6">
        <f t="shared" si="32"/>
        <v>922131.14583333337</v>
      </c>
      <c r="T147" s="7">
        <f t="shared" si="38"/>
        <v>1844262.2916666667</v>
      </c>
      <c r="U147" s="6">
        <f t="shared" si="39"/>
        <v>1825.1041666666667</v>
      </c>
      <c r="V147" s="6">
        <f t="shared" si="39"/>
        <v>0</v>
      </c>
      <c r="W147" s="7">
        <f t="shared" si="33"/>
        <v>1846087.3958333335</v>
      </c>
    </row>
    <row r="148" spans="1:23" x14ac:dyDescent="0.3">
      <c r="A148">
        <f t="shared" si="40"/>
        <v>2005</v>
      </c>
      <c r="B148" s="46" t="s">
        <v>17</v>
      </c>
      <c r="C148" s="6">
        <v>19741569</v>
      </c>
      <c r="D148" s="6">
        <v>1086584</v>
      </c>
      <c r="E148" s="6">
        <v>1561893</v>
      </c>
      <c r="F148" s="7">
        <f t="shared" si="34"/>
        <v>22390046</v>
      </c>
      <c r="G148" s="6">
        <v>2525513</v>
      </c>
      <c r="H148" s="6">
        <v>0</v>
      </c>
      <c r="I148" s="7">
        <f t="shared" si="28"/>
        <v>24915559</v>
      </c>
      <c r="J148" s="6">
        <f t="shared" si="35"/>
        <v>8225653.75</v>
      </c>
      <c r="K148" s="6">
        <f t="shared" si="29"/>
        <v>452743.33333333337</v>
      </c>
      <c r="L148" s="6">
        <f t="shared" si="29"/>
        <v>650788.75</v>
      </c>
      <c r="M148" s="7">
        <f t="shared" si="36"/>
        <v>9329185.833333334</v>
      </c>
      <c r="N148" s="6">
        <f t="shared" si="37"/>
        <v>1052297.0833333335</v>
      </c>
      <c r="O148" s="6">
        <f t="shared" si="37"/>
        <v>0</v>
      </c>
      <c r="P148" s="7">
        <f t="shared" si="30"/>
        <v>10381482.916666668</v>
      </c>
      <c r="Q148" s="6">
        <f t="shared" si="31"/>
        <v>2878978.8125</v>
      </c>
      <c r="R148" s="6">
        <f t="shared" si="31"/>
        <v>158460.16666666666</v>
      </c>
      <c r="S148" s="6">
        <f t="shared" si="32"/>
        <v>3037438.9791666665</v>
      </c>
      <c r="T148" s="7">
        <f t="shared" si="38"/>
        <v>6074877.958333333</v>
      </c>
      <c r="U148" s="6">
        <f t="shared" si="39"/>
        <v>368303.97916666669</v>
      </c>
      <c r="V148" s="6">
        <f t="shared" si="39"/>
        <v>0</v>
      </c>
      <c r="W148" s="7">
        <f t="shared" si="33"/>
        <v>6443181.9375</v>
      </c>
    </row>
    <row r="149" spans="1:23" x14ac:dyDescent="0.3">
      <c r="A149">
        <f t="shared" si="40"/>
        <v>2005</v>
      </c>
      <c r="B149" s="46" t="s">
        <v>65</v>
      </c>
      <c r="C149" s="6">
        <v>0</v>
      </c>
      <c r="D149" s="6">
        <v>72784</v>
      </c>
      <c r="E149" s="6">
        <v>0</v>
      </c>
      <c r="F149" s="7">
        <f t="shared" si="34"/>
        <v>72784</v>
      </c>
      <c r="G149" s="6">
        <v>10888273</v>
      </c>
      <c r="H149" s="6">
        <v>0</v>
      </c>
      <c r="I149" s="7">
        <f t="shared" si="28"/>
        <v>10961057</v>
      </c>
      <c r="J149" s="6">
        <f t="shared" si="35"/>
        <v>0</v>
      </c>
      <c r="K149" s="6">
        <f t="shared" si="29"/>
        <v>30326.666666666668</v>
      </c>
      <c r="L149" s="6">
        <f t="shared" si="29"/>
        <v>0</v>
      </c>
      <c r="M149" s="7">
        <f t="shared" si="36"/>
        <v>30326.666666666668</v>
      </c>
      <c r="N149" s="6">
        <f t="shared" si="37"/>
        <v>4536780.416666667</v>
      </c>
      <c r="O149" s="6">
        <f t="shared" si="37"/>
        <v>0</v>
      </c>
      <c r="P149" s="7">
        <f t="shared" si="30"/>
        <v>4567107.083333334</v>
      </c>
      <c r="Q149" s="6">
        <f t="shared" si="31"/>
        <v>0</v>
      </c>
      <c r="R149" s="6">
        <f t="shared" si="31"/>
        <v>10614.333333333334</v>
      </c>
      <c r="S149" s="6">
        <f t="shared" si="32"/>
        <v>10614.333333333334</v>
      </c>
      <c r="T149" s="7">
        <f t="shared" si="38"/>
        <v>21228.666666666668</v>
      </c>
      <c r="U149" s="6">
        <f t="shared" si="39"/>
        <v>1587873.1458333333</v>
      </c>
      <c r="V149" s="6">
        <f t="shared" si="39"/>
        <v>0</v>
      </c>
      <c r="W149" s="7">
        <f t="shared" si="33"/>
        <v>1609101.8125</v>
      </c>
    </row>
    <row r="150" spans="1:23" x14ac:dyDescent="0.3">
      <c r="A150">
        <f t="shared" si="40"/>
        <v>2005</v>
      </c>
      <c r="B150" s="46" t="s">
        <v>66</v>
      </c>
      <c r="C150" s="6">
        <v>860941</v>
      </c>
      <c r="D150" s="6">
        <v>7517996</v>
      </c>
      <c r="E150" s="6">
        <v>0</v>
      </c>
      <c r="F150" s="7">
        <f t="shared" si="34"/>
        <v>8378937</v>
      </c>
      <c r="G150" s="6">
        <v>0</v>
      </c>
      <c r="H150" s="6">
        <v>0</v>
      </c>
      <c r="I150" s="7">
        <f t="shared" si="28"/>
        <v>8378937</v>
      </c>
      <c r="J150" s="6">
        <f t="shared" si="35"/>
        <v>358725.41666666669</v>
      </c>
      <c r="K150" s="6">
        <f t="shared" si="29"/>
        <v>3132498.3333333335</v>
      </c>
      <c r="L150" s="6">
        <f t="shared" si="29"/>
        <v>0</v>
      </c>
      <c r="M150" s="7">
        <f t="shared" si="36"/>
        <v>3491223.75</v>
      </c>
      <c r="N150" s="6">
        <f t="shared" si="37"/>
        <v>0</v>
      </c>
      <c r="O150" s="6">
        <f t="shared" si="37"/>
        <v>0</v>
      </c>
      <c r="P150" s="7">
        <f t="shared" si="30"/>
        <v>3491223.75</v>
      </c>
      <c r="Q150" s="6">
        <f t="shared" si="31"/>
        <v>125553.89583333333</v>
      </c>
      <c r="R150" s="6">
        <f t="shared" si="31"/>
        <v>1096374.4166666667</v>
      </c>
      <c r="S150" s="6">
        <f t="shared" si="32"/>
        <v>1221928.3125</v>
      </c>
      <c r="T150" s="7">
        <f t="shared" si="38"/>
        <v>2443856.625</v>
      </c>
      <c r="U150" s="6">
        <f t="shared" si="39"/>
        <v>0</v>
      </c>
      <c r="V150" s="6">
        <f t="shared" si="39"/>
        <v>0</v>
      </c>
      <c r="W150" s="7">
        <f t="shared" si="33"/>
        <v>2443856.625</v>
      </c>
    </row>
    <row r="151" spans="1:23" x14ac:dyDescent="0.3">
      <c r="A151">
        <f t="shared" si="40"/>
        <v>2005</v>
      </c>
      <c r="B151" s="46" t="s">
        <v>67</v>
      </c>
      <c r="C151" s="6">
        <v>467455</v>
      </c>
      <c r="D151" s="6">
        <v>648854</v>
      </c>
      <c r="E151" s="6">
        <v>0</v>
      </c>
      <c r="F151" s="7">
        <f t="shared" si="34"/>
        <v>1116309</v>
      </c>
      <c r="G151" s="6">
        <v>0</v>
      </c>
      <c r="H151" s="6">
        <v>0</v>
      </c>
      <c r="I151" s="7">
        <f t="shared" si="28"/>
        <v>1116309</v>
      </c>
      <c r="J151" s="6">
        <f t="shared" si="35"/>
        <v>194772.91666666669</v>
      </c>
      <c r="K151" s="6">
        <f t="shared" si="29"/>
        <v>270355.83333333337</v>
      </c>
      <c r="L151" s="6">
        <f t="shared" si="29"/>
        <v>0</v>
      </c>
      <c r="M151" s="7">
        <f t="shared" si="36"/>
        <v>465128.75000000006</v>
      </c>
      <c r="N151" s="6">
        <f t="shared" si="37"/>
        <v>0</v>
      </c>
      <c r="O151" s="6">
        <f t="shared" si="37"/>
        <v>0</v>
      </c>
      <c r="P151" s="7">
        <f t="shared" si="30"/>
        <v>465128.75000000006</v>
      </c>
      <c r="Q151" s="6">
        <f t="shared" si="31"/>
        <v>68170.520833333343</v>
      </c>
      <c r="R151" s="6">
        <f t="shared" si="31"/>
        <v>94624.541666666672</v>
      </c>
      <c r="S151" s="6">
        <f t="shared" si="32"/>
        <v>162795.0625</v>
      </c>
      <c r="T151" s="7">
        <f t="shared" si="38"/>
        <v>325590.125</v>
      </c>
      <c r="U151" s="6">
        <f t="shared" si="39"/>
        <v>0</v>
      </c>
      <c r="V151" s="6">
        <f t="shared" si="39"/>
        <v>0</v>
      </c>
      <c r="W151" s="7">
        <f t="shared" si="33"/>
        <v>325590.125</v>
      </c>
    </row>
    <row r="152" spans="1:23" x14ac:dyDescent="0.3">
      <c r="A152">
        <f t="shared" si="40"/>
        <v>2005</v>
      </c>
      <c r="B152" s="46" t="s">
        <v>68</v>
      </c>
      <c r="C152" s="6">
        <v>18850382</v>
      </c>
      <c r="D152" s="6">
        <v>6609792</v>
      </c>
      <c r="E152" s="6">
        <v>2057773</v>
      </c>
      <c r="F152" s="7">
        <f t="shared" si="34"/>
        <v>27517947</v>
      </c>
      <c r="G152" s="6">
        <v>4282232</v>
      </c>
      <c r="H152" s="6">
        <v>69801</v>
      </c>
      <c r="I152" s="7">
        <f t="shared" si="28"/>
        <v>31869980</v>
      </c>
      <c r="J152" s="6">
        <f t="shared" si="35"/>
        <v>7854325.833333334</v>
      </c>
      <c r="K152" s="6">
        <f t="shared" si="29"/>
        <v>2754080</v>
      </c>
      <c r="L152" s="6">
        <f t="shared" si="29"/>
        <v>857405.41666666674</v>
      </c>
      <c r="M152" s="7">
        <f t="shared" si="36"/>
        <v>11465811.25</v>
      </c>
      <c r="N152" s="6">
        <f t="shared" si="37"/>
        <v>1784263.3333333335</v>
      </c>
      <c r="O152" s="6">
        <f t="shared" si="37"/>
        <v>29083.75</v>
      </c>
      <c r="P152" s="7">
        <f t="shared" si="30"/>
        <v>13279158.333333334</v>
      </c>
      <c r="Q152" s="6">
        <f t="shared" si="31"/>
        <v>2749014.0416666665</v>
      </c>
      <c r="R152" s="6">
        <f t="shared" si="31"/>
        <v>963927.99999999988</v>
      </c>
      <c r="S152" s="6">
        <f t="shared" si="32"/>
        <v>3712942.0416666665</v>
      </c>
      <c r="T152" s="7">
        <f t="shared" si="38"/>
        <v>7425884.083333333</v>
      </c>
      <c r="U152" s="6">
        <f t="shared" si="39"/>
        <v>624492.16666666663</v>
      </c>
      <c r="V152" s="6">
        <f t="shared" si="39"/>
        <v>10179.3125</v>
      </c>
      <c r="W152" s="7">
        <f t="shared" si="33"/>
        <v>8060555.5625</v>
      </c>
    </row>
    <row r="153" spans="1:23" x14ac:dyDescent="0.3">
      <c r="A153">
        <f t="shared" si="40"/>
        <v>2005</v>
      </c>
      <c r="B153" s="46" t="s">
        <v>69</v>
      </c>
      <c r="C153" s="6">
        <v>0</v>
      </c>
      <c r="D153" s="6">
        <v>0</v>
      </c>
      <c r="E153" s="6">
        <v>0</v>
      </c>
      <c r="F153" s="7">
        <f t="shared" si="34"/>
        <v>0</v>
      </c>
      <c r="G153" s="6">
        <v>501316</v>
      </c>
      <c r="H153" s="6">
        <v>0</v>
      </c>
      <c r="I153" s="7">
        <f t="shared" si="28"/>
        <v>501316</v>
      </c>
      <c r="J153" s="6">
        <f t="shared" si="35"/>
        <v>0</v>
      </c>
      <c r="K153" s="6">
        <f t="shared" si="29"/>
        <v>0</v>
      </c>
      <c r="L153" s="6">
        <f t="shared" si="29"/>
        <v>0</v>
      </c>
      <c r="M153" s="7">
        <f t="shared" si="36"/>
        <v>0</v>
      </c>
      <c r="N153" s="6">
        <f t="shared" si="37"/>
        <v>208881.66666666669</v>
      </c>
      <c r="O153" s="6">
        <f t="shared" si="37"/>
        <v>0</v>
      </c>
      <c r="P153" s="7">
        <f t="shared" si="30"/>
        <v>208881.66666666669</v>
      </c>
      <c r="Q153" s="6">
        <f t="shared" si="31"/>
        <v>0</v>
      </c>
      <c r="R153" s="6">
        <f t="shared" si="31"/>
        <v>0</v>
      </c>
      <c r="S153" s="6">
        <f t="shared" si="32"/>
        <v>0</v>
      </c>
      <c r="T153" s="7">
        <f t="shared" si="38"/>
        <v>0</v>
      </c>
      <c r="U153" s="6">
        <f t="shared" si="39"/>
        <v>73108.583333333328</v>
      </c>
      <c r="V153" s="6">
        <f t="shared" si="39"/>
        <v>0</v>
      </c>
      <c r="W153" s="7">
        <f t="shared" si="33"/>
        <v>73108.583333333328</v>
      </c>
    </row>
    <row r="154" spans="1:23" x14ac:dyDescent="0.3">
      <c r="A154">
        <f t="shared" si="40"/>
        <v>2005</v>
      </c>
      <c r="B154" s="46" t="s">
        <v>70</v>
      </c>
      <c r="C154" s="6">
        <v>2748153</v>
      </c>
      <c r="D154" s="6">
        <v>290649</v>
      </c>
      <c r="E154" s="6">
        <v>0</v>
      </c>
      <c r="F154" s="7">
        <f t="shared" si="34"/>
        <v>3038802</v>
      </c>
      <c r="G154" s="6">
        <v>4691</v>
      </c>
      <c r="H154" s="6">
        <v>0</v>
      </c>
      <c r="I154" s="7">
        <f t="shared" si="28"/>
        <v>3043493</v>
      </c>
      <c r="J154" s="6">
        <f t="shared" si="35"/>
        <v>1145063.75</v>
      </c>
      <c r="K154" s="6">
        <f t="shared" si="29"/>
        <v>121103.75</v>
      </c>
      <c r="L154" s="6">
        <f t="shared" si="29"/>
        <v>0</v>
      </c>
      <c r="M154" s="7">
        <f t="shared" si="36"/>
        <v>1266167.5</v>
      </c>
      <c r="N154" s="6">
        <f t="shared" si="37"/>
        <v>1954.5833333333335</v>
      </c>
      <c r="O154" s="6">
        <f t="shared" si="37"/>
        <v>0</v>
      </c>
      <c r="P154" s="7">
        <f t="shared" si="30"/>
        <v>1268122.0833333333</v>
      </c>
      <c r="Q154" s="6">
        <f t="shared" si="31"/>
        <v>400772.3125</v>
      </c>
      <c r="R154" s="6">
        <f t="shared" si="31"/>
        <v>42386.3125</v>
      </c>
      <c r="S154" s="6">
        <f t="shared" si="32"/>
        <v>443158.625</v>
      </c>
      <c r="T154" s="7">
        <f t="shared" si="38"/>
        <v>886317.25</v>
      </c>
      <c r="U154" s="6">
        <f t="shared" si="39"/>
        <v>684.10416666666663</v>
      </c>
      <c r="V154" s="6">
        <f t="shared" si="39"/>
        <v>0</v>
      </c>
      <c r="W154" s="7">
        <f t="shared" si="33"/>
        <v>887001.35416666663</v>
      </c>
    </row>
    <row r="155" spans="1:23" x14ac:dyDescent="0.3">
      <c r="A155">
        <f t="shared" si="40"/>
        <v>2005</v>
      </c>
      <c r="B155" s="46" t="s">
        <v>11</v>
      </c>
      <c r="C155" s="6">
        <v>8525234</v>
      </c>
      <c r="D155" s="6">
        <v>96691</v>
      </c>
      <c r="E155" s="6">
        <v>0</v>
      </c>
      <c r="F155" s="7">
        <f t="shared" si="34"/>
        <v>8621925</v>
      </c>
      <c r="G155" s="6">
        <v>0</v>
      </c>
      <c r="H155" s="6">
        <v>7769467</v>
      </c>
      <c r="I155" s="7">
        <f t="shared" si="28"/>
        <v>16391392</v>
      </c>
      <c r="J155" s="6">
        <f t="shared" si="35"/>
        <v>3552180.8333333335</v>
      </c>
      <c r="K155" s="6">
        <f t="shared" si="29"/>
        <v>40287.916666666672</v>
      </c>
      <c r="L155" s="6">
        <f t="shared" si="29"/>
        <v>0</v>
      </c>
      <c r="M155" s="7">
        <f t="shared" si="36"/>
        <v>3592468.75</v>
      </c>
      <c r="N155" s="6">
        <f t="shared" si="37"/>
        <v>0</v>
      </c>
      <c r="O155" s="6">
        <f t="shared" si="37"/>
        <v>3237277.916666667</v>
      </c>
      <c r="P155" s="7">
        <f t="shared" si="30"/>
        <v>6829746.666666667</v>
      </c>
      <c r="Q155" s="6">
        <f t="shared" si="31"/>
        <v>1243263.2916666667</v>
      </c>
      <c r="R155" s="6">
        <f t="shared" si="31"/>
        <v>14100.770833333334</v>
      </c>
      <c r="S155" s="6">
        <f t="shared" si="32"/>
        <v>1257364.0625</v>
      </c>
      <c r="T155" s="7">
        <f t="shared" si="38"/>
        <v>2514728.125</v>
      </c>
      <c r="U155" s="6">
        <f t="shared" si="39"/>
        <v>0</v>
      </c>
      <c r="V155" s="6">
        <f t="shared" si="39"/>
        <v>1133047.2708333333</v>
      </c>
      <c r="W155" s="7">
        <f t="shared" si="33"/>
        <v>3647775.395833333</v>
      </c>
    </row>
    <row r="156" spans="1:23" x14ac:dyDescent="0.3">
      <c r="A156">
        <f t="shared" si="40"/>
        <v>2005</v>
      </c>
      <c r="B156" s="46" t="s">
        <v>71</v>
      </c>
      <c r="C156" s="6">
        <v>51939</v>
      </c>
      <c r="D156" s="6">
        <v>303594</v>
      </c>
      <c r="E156" s="6">
        <v>0</v>
      </c>
      <c r="F156" s="7">
        <f t="shared" si="34"/>
        <v>355533</v>
      </c>
      <c r="G156" s="6">
        <v>0</v>
      </c>
      <c r="H156" s="6">
        <v>0</v>
      </c>
      <c r="I156" s="7">
        <f t="shared" si="28"/>
        <v>355533</v>
      </c>
      <c r="J156" s="6">
        <f t="shared" si="35"/>
        <v>21641.25</v>
      </c>
      <c r="K156" s="6">
        <f t="shared" si="29"/>
        <v>126497.5</v>
      </c>
      <c r="L156" s="6">
        <f t="shared" si="29"/>
        <v>0</v>
      </c>
      <c r="M156" s="7">
        <f t="shared" si="36"/>
        <v>148138.75</v>
      </c>
      <c r="N156" s="6">
        <f t="shared" si="37"/>
        <v>0</v>
      </c>
      <c r="O156" s="6">
        <f t="shared" si="37"/>
        <v>0</v>
      </c>
      <c r="P156" s="7">
        <f t="shared" si="30"/>
        <v>148138.75</v>
      </c>
      <c r="Q156" s="6">
        <f t="shared" si="31"/>
        <v>7574.4374999999991</v>
      </c>
      <c r="R156" s="6">
        <f t="shared" si="31"/>
        <v>44274.125</v>
      </c>
      <c r="S156" s="6">
        <f t="shared" si="32"/>
        <v>51848.5625</v>
      </c>
      <c r="T156" s="7">
        <f t="shared" si="38"/>
        <v>103697.125</v>
      </c>
      <c r="U156" s="6">
        <f t="shared" si="39"/>
        <v>0</v>
      </c>
      <c r="V156" s="6">
        <f t="shared" si="39"/>
        <v>0</v>
      </c>
      <c r="W156" s="7">
        <f t="shared" si="33"/>
        <v>103697.125</v>
      </c>
    </row>
    <row r="157" spans="1:23" x14ac:dyDescent="0.3">
      <c r="A157">
        <f t="shared" si="40"/>
        <v>2005</v>
      </c>
      <c r="B157" s="46" t="s">
        <v>23</v>
      </c>
      <c r="C157" s="6">
        <v>862153</v>
      </c>
      <c r="D157" s="6">
        <v>12775289</v>
      </c>
      <c r="E157" s="6">
        <v>2342031</v>
      </c>
      <c r="F157" s="7">
        <f t="shared" si="34"/>
        <v>15979473</v>
      </c>
      <c r="G157" s="6">
        <v>27421</v>
      </c>
      <c r="H157" s="6">
        <v>0</v>
      </c>
      <c r="I157" s="7">
        <f t="shared" si="28"/>
        <v>16006894</v>
      </c>
      <c r="J157" s="6">
        <f t="shared" si="35"/>
        <v>359230.41666666669</v>
      </c>
      <c r="K157" s="6">
        <f t="shared" si="29"/>
        <v>5323037.083333334</v>
      </c>
      <c r="L157" s="6">
        <f t="shared" si="29"/>
        <v>975846.25</v>
      </c>
      <c r="M157" s="7">
        <f t="shared" si="36"/>
        <v>6658113.7500000009</v>
      </c>
      <c r="N157" s="6">
        <f t="shared" si="37"/>
        <v>11425.416666666668</v>
      </c>
      <c r="O157" s="6">
        <f t="shared" si="37"/>
        <v>0</v>
      </c>
      <c r="P157" s="7">
        <f t="shared" si="30"/>
        <v>6669539.1666666679</v>
      </c>
      <c r="Q157" s="6">
        <f t="shared" si="31"/>
        <v>125730.64583333333</v>
      </c>
      <c r="R157" s="6">
        <f t="shared" si="31"/>
        <v>1863062.9791666667</v>
      </c>
      <c r="S157" s="6">
        <f t="shared" si="32"/>
        <v>1988793.625</v>
      </c>
      <c r="T157" s="7">
        <f t="shared" si="38"/>
        <v>3977587.25</v>
      </c>
      <c r="U157" s="6">
        <f t="shared" si="39"/>
        <v>3998.8958333333335</v>
      </c>
      <c r="V157" s="6">
        <f t="shared" si="39"/>
        <v>0</v>
      </c>
      <c r="W157" s="7">
        <f t="shared" si="33"/>
        <v>3981586.1458333335</v>
      </c>
    </row>
    <row r="158" spans="1:23" x14ac:dyDescent="0.3">
      <c r="A158">
        <f t="shared" si="40"/>
        <v>2005</v>
      </c>
      <c r="B158" s="46" t="s">
        <v>15</v>
      </c>
      <c r="C158" s="6">
        <v>65956826</v>
      </c>
      <c r="D158" s="6">
        <v>959714</v>
      </c>
      <c r="E158" s="6">
        <v>2593336</v>
      </c>
      <c r="F158" s="7">
        <f t="shared" si="34"/>
        <v>69509876</v>
      </c>
      <c r="G158" s="6">
        <v>0</v>
      </c>
      <c r="H158" s="6">
        <v>434077</v>
      </c>
      <c r="I158" s="7">
        <f t="shared" si="28"/>
        <v>69943953</v>
      </c>
      <c r="J158" s="6">
        <f t="shared" si="35"/>
        <v>27482010.833333336</v>
      </c>
      <c r="K158" s="6">
        <f t="shared" si="29"/>
        <v>399880.83333333337</v>
      </c>
      <c r="L158" s="6">
        <f t="shared" si="29"/>
        <v>1080556.6666666667</v>
      </c>
      <c r="M158" s="7">
        <f t="shared" si="36"/>
        <v>28962448.333333336</v>
      </c>
      <c r="N158" s="6">
        <f t="shared" si="37"/>
        <v>0</v>
      </c>
      <c r="O158" s="6">
        <f t="shared" si="37"/>
        <v>180865.41666666669</v>
      </c>
      <c r="P158" s="7">
        <f t="shared" si="30"/>
        <v>29143313.750000004</v>
      </c>
      <c r="Q158" s="6">
        <f t="shared" si="31"/>
        <v>9618703.791666666</v>
      </c>
      <c r="R158" s="6">
        <f t="shared" si="31"/>
        <v>139958.29166666666</v>
      </c>
      <c r="S158" s="6">
        <f t="shared" si="32"/>
        <v>9758662.0833333321</v>
      </c>
      <c r="T158" s="7">
        <f t="shared" si="38"/>
        <v>19517324.166666664</v>
      </c>
      <c r="U158" s="6">
        <f t="shared" si="39"/>
        <v>0</v>
      </c>
      <c r="V158" s="6">
        <f t="shared" si="39"/>
        <v>63302.895833333336</v>
      </c>
      <c r="W158" s="7">
        <f t="shared" si="33"/>
        <v>19580627.062499996</v>
      </c>
    </row>
    <row r="159" spans="1:23" x14ac:dyDescent="0.3">
      <c r="A159">
        <f t="shared" si="40"/>
        <v>2005</v>
      </c>
      <c r="B159" s="46" t="s">
        <v>72</v>
      </c>
      <c r="C159" s="6">
        <v>3521543</v>
      </c>
      <c r="D159" s="6">
        <v>773528</v>
      </c>
      <c r="E159" s="6">
        <v>0</v>
      </c>
      <c r="F159" s="7">
        <f t="shared" si="34"/>
        <v>4295071</v>
      </c>
      <c r="G159" s="6">
        <v>2622321</v>
      </c>
      <c r="H159" s="6">
        <v>0</v>
      </c>
      <c r="I159" s="7">
        <f t="shared" si="28"/>
        <v>6917392</v>
      </c>
      <c r="J159" s="6">
        <f t="shared" si="35"/>
        <v>1467309.5833333335</v>
      </c>
      <c r="K159" s="6">
        <f t="shared" si="29"/>
        <v>322303.33333333337</v>
      </c>
      <c r="L159" s="6">
        <f t="shared" si="29"/>
        <v>0</v>
      </c>
      <c r="M159" s="7">
        <f t="shared" si="36"/>
        <v>1789612.916666667</v>
      </c>
      <c r="N159" s="6">
        <f t="shared" si="37"/>
        <v>1092633.75</v>
      </c>
      <c r="O159" s="6">
        <f t="shared" si="37"/>
        <v>0</v>
      </c>
      <c r="P159" s="7">
        <f t="shared" si="30"/>
        <v>2882246.666666667</v>
      </c>
      <c r="Q159" s="6">
        <f t="shared" si="31"/>
        <v>513558.35416666669</v>
      </c>
      <c r="R159" s="6">
        <f t="shared" si="31"/>
        <v>112806.16666666667</v>
      </c>
      <c r="S159" s="6">
        <f t="shared" si="32"/>
        <v>626364.52083333337</v>
      </c>
      <c r="T159" s="7">
        <f t="shared" si="38"/>
        <v>1252729.0416666667</v>
      </c>
      <c r="U159" s="6">
        <f t="shared" si="39"/>
        <v>382421.8125</v>
      </c>
      <c r="V159" s="6">
        <f t="shared" si="39"/>
        <v>0</v>
      </c>
      <c r="W159" s="7">
        <f t="shared" si="33"/>
        <v>1635150.8541666667</v>
      </c>
    </row>
    <row r="160" spans="1:23" x14ac:dyDescent="0.3">
      <c r="B160" s="47" t="s">
        <v>8</v>
      </c>
      <c r="C160" s="6">
        <v>178189749</v>
      </c>
      <c r="D160" s="6">
        <v>81970428</v>
      </c>
      <c r="E160" s="6">
        <v>11393473</v>
      </c>
      <c r="F160" s="7">
        <f t="shared" ref="F160:W160" si="41">SUM(F111:F159)</f>
        <v>271553650</v>
      </c>
      <c r="G160" s="6">
        <v>26670272</v>
      </c>
      <c r="H160" s="6">
        <v>99512940</v>
      </c>
      <c r="I160" s="7">
        <f t="shared" si="41"/>
        <v>397736862</v>
      </c>
      <c r="J160" s="6">
        <f t="shared" si="41"/>
        <v>74245728.75</v>
      </c>
      <c r="K160" s="6">
        <f t="shared" si="41"/>
        <v>34154345.000000007</v>
      </c>
      <c r="L160" s="6">
        <f t="shared" si="41"/>
        <v>4747280.416666667</v>
      </c>
      <c r="M160" s="7">
        <f t="shared" si="41"/>
        <v>113147354.16666667</v>
      </c>
      <c r="N160" s="6">
        <f t="shared" si="41"/>
        <v>11112613.333333334</v>
      </c>
      <c r="O160" s="6">
        <f t="shared" si="41"/>
        <v>41463725</v>
      </c>
      <c r="P160" s="7">
        <f t="shared" si="41"/>
        <v>165723692.5</v>
      </c>
      <c r="Q160" s="6">
        <f t="shared" si="41"/>
        <v>25986005.0625</v>
      </c>
      <c r="R160" s="6">
        <f t="shared" si="41"/>
        <v>11954020.749999998</v>
      </c>
      <c r="S160" s="6">
        <f t="shared" si="41"/>
        <v>37940025.8125</v>
      </c>
      <c r="T160" s="7">
        <f t="shared" si="41"/>
        <v>75880051.625</v>
      </c>
      <c r="U160" s="6">
        <f t="shared" si="41"/>
        <v>3889414.6666666665</v>
      </c>
      <c r="V160" s="6">
        <f t="shared" si="41"/>
        <v>14512303.750000002</v>
      </c>
      <c r="W160" s="7">
        <f t="shared" si="41"/>
        <v>94281770.041666672</v>
      </c>
    </row>
    <row r="162" spans="1:23" x14ac:dyDescent="0.3">
      <c r="B162" s="16">
        <v>2006</v>
      </c>
      <c r="C162" s="55" t="s">
        <v>0</v>
      </c>
      <c r="D162" s="55"/>
      <c r="E162" s="55"/>
      <c r="F162" s="55"/>
      <c r="G162" s="55"/>
      <c r="H162" s="55"/>
      <c r="I162" s="55"/>
      <c r="J162" s="55" t="s">
        <v>30</v>
      </c>
      <c r="K162" s="55"/>
      <c r="L162" s="55"/>
      <c r="M162" s="55"/>
      <c r="N162" s="55"/>
      <c r="O162" s="55"/>
      <c r="P162" s="55"/>
      <c r="Q162" s="55" t="s">
        <v>31</v>
      </c>
      <c r="R162" s="55"/>
      <c r="S162" s="55"/>
      <c r="T162" s="55"/>
      <c r="U162" s="55"/>
      <c r="V162" s="55"/>
      <c r="W162" s="55"/>
    </row>
    <row r="163" spans="1:23" ht="43.2" x14ac:dyDescent="0.3">
      <c r="B163" s="26" t="s">
        <v>1</v>
      </c>
      <c r="C163" s="4" t="s">
        <v>2</v>
      </c>
      <c r="D163" s="4" t="s">
        <v>3</v>
      </c>
      <c r="E163" s="4" t="s">
        <v>4</v>
      </c>
      <c r="F163" s="5" t="s">
        <v>5</v>
      </c>
      <c r="G163" s="4" t="s">
        <v>6</v>
      </c>
      <c r="H163" s="4" t="s">
        <v>7</v>
      </c>
      <c r="I163" s="5" t="s">
        <v>8</v>
      </c>
      <c r="J163" s="4" t="s">
        <v>2</v>
      </c>
      <c r="K163" s="4" t="s">
        <v>3</v>
      </c>
      <c r="L163" s="4" t="s">
        <v>4</v>
      </c>
      <c r="M163" s="5" t="s">
        <v>5</v>
      </c>
      <c r="N163" s="4" t="s">
        <v>6</v>
      </c>
      <c r="O163" s="4" t="s">
        <v>7</v>
      </c>
      <c r="P163" s="5" t="s">
        <v>8</v>
      </c>
      <c r="Q163" s="4" t="s">
        <v>2</v>
      </c>
      <c r="R163" s="4" t="s">
        <v>3</v>
      </c>
      <c r="S163" s="4" t="s">
        <v>4</v>
      </c>
      <c r="T163" s="5" t="s">
        <v>5</v>
      </c>
      <c r="U163" s="4" t="s">
        <v>6</v>
      </c>
      <c r="V163" s="4" t="s">
        <v>7</v>
      </c>
      <c r="W163" s="5" t="s">
        <v>8</v>
      </c>
    </row>
    <row r="164" spans="1:23" x14ac:dyDescent="0.3">
      <c r="A164">
        <f t="shared" si="40"/>
        <v>2006</v>
      </c>
      <c r="B164" s="46" t="s">
        <v>32</v>
      </c>
      <c r="C164" s="6">
        <v>5138730</v>
      </c>
      <c r="D164" s="6">
        <v>1026460</v>
      </c>
      <c r="E164" s="6">
        <v>0</v>
      </c>
      <c r="F164" s="7">
        <f>SUM(C164:E164)</f>
        <v>6165190</v>
      </c>
      <c r="G164" s="6">
        <v>74819</v>
      </c>
      <c r="H164" s="6">
        <v>0</v>
      </c>
      <c r="I164" s="7">
        <f t="shared" ref="I164:I212" si="42">SUM(F164:H164)</f>
        <v>6240009</v>
      </c>
      <c r="J164" s="6">
        <f>C164*$J$1</f>
        <v>2141137.5</v>
      </c>
      <c r="K164" s="6">
        <f t="shared" ref="K164:L212" si="43">D164*$J$1</f>
        <v>427691.66666666669</v>
      </c>
      <c r="L164" s="6">
        <f t="shared" si="43"/>
        <v>0</v>
      </c>
      <c r="M164" s="7">
        <f>SUM(J164:L164)</f>
        <v>2568829.1666666665</v>
      </c>
      <c r="N164" s="6">
        <f>G164*$J$1</f>
        <v>31174.583333333336</v>
      </c>
      <c r="O164" s="6">
        <f>H164*$J$1</f>
        <v>0</v>
      </c>
      <c r="P164" s="7">
        <f t="shared" ref="P164:P212" si="44">SUM(M164:O164)</f>
        <v>2600003.75</v>
      </c>
      <c r="Q164" s="6">
        <f t="shared" ref="Q164:R212" si="45">J164*$Q$1</f>
        <v>749398.125</v>
      </c>
      <c r="R164" s="6">
        <f t="shared" si="45"/>
        <v>149692.08333333334</v>
      </c>
      <c r="S164" s="6">
        <f t="shared" ref="S164:S212" si="46">SUM(Q164:R164)</f>
        <v>899090.20833333337</v>
      </c>
      <c r="T164" s="7">
        <f>SUM(Q164:S164)</f>
        <v>1798180.4166666667</v>
      </c>
      <c r="U164" s="6">
        <f>N164*$Q$1</f>
        <v>10911.104166666666</v>
      </c>
      <c r="V164" s="6">
        <f>O164*$Q$1</f>
        <v>0</v>
      </c>
      <c r="W164" s="7">
        <f t="shared" ref="W164:W212" si="47">SUM(T164:V164)</f>
        <v>1809091.5208333335</v>
      </c>
    </row>
    <row r="165" spans="1:23" x14ac:dyDescent="0.3">
      <c r="A165">
        <f t="shared" si="40"/>
        <v>2006</v>
      </c>
      <c r="B165" s="46" t="s">
        <v>33</v>
      </c>
      <c r="C165" s="6">
        <v>0</v>
      </c>
      <c r="D165" s="6">
        <v>0</v>
      </c>
      <c r="E165" s="6">
        <v>0</v>
      </c>
      <c r="F165" s="7">
        <f t="shared" ref="F165:F212" si="48">SUM(C165:E165)</f>
        <v>0</v>
      </c>
      <c r="G165" s="6">
        <v>0</v>
      </c>
      <c r="H165" s="6">
        <v>0</v>
      </c>
      <c r="I165" s="7">
        <f t="shared" si="42"/>
        <v>0</v>
      </c>
      <c r="J165" s="6">
        <f t="shared" ref="J165:J212" si="49">C165*$J$1</f>
        <v>0</v>
      </c>
      <c r="K165" s="6">
        <f t="shared" si="43"/>
        <v>0</v>
      </c>
      <c r="L165" s="6">
        <f t="shared" si="43"/>
        <v>0</v>
      </c>
      <c r="M165" s="7">
        <f t="shared" ref="M165:M212" si="50">SUM(J165:L165)</f>
        <v>0</v>
      </c>
      <c r="N165" s="6">
        <f t="shared" ref="N165:O212" si="51">G165*$J$1</f>
        <v>0</v>
      </c>
      <c r="O165" s="6">
        <f t="shared" si="51"/>
        <v>0</v>
      </c>
      <c r="P165" s="7">
        <f t="shared" si="44"/>
        <v>0</v>
      </c>
      <c r="Q165" s="6">
        <f t="shared" si="45"/>
        <v>0</v>
      </c>
      <c r="R165" s="6">
        <f t="shared" si="45"/>
        <v>0</v>
      </c>
      <c r="S165" s="6">
        <f t="shared" si="46"/>
        <v>0</v>
      </c>
      <c r="T165" s="7">
        <f t="shared" ref="T165:T212" si="52">SUM(Q165:S165)</f>
        <v>0</v>
      </c>
      <c r="U165" s="6">
        <f t="shared" ref="U165:V212" si="53">N165*$Q$1</f>
        <v>0</v>
      </c>
      <c r="V165" s="6">
        <f t="shared" si="53"/>
        <v>0</v>
      </c>
      <c r="W165" s="7">
        <f t="shared" si="47"/>
        <v>0</v>
      </c>
    </row>
    <row r="166" spans="1:23" x14ac:dyDescent="0.3">
      <c r="A166">
        <f t="shared" si="40"/>
        <v>2006</v>
      </c>
      <c r="B166" s="46" t="s">
        <v>34</v>
      </c>
      <c r="C166" s="6">
        <v>0</v>
      </c>
      <c r="D166" s="6">
        <v>0</v>
      </c>
      <c r="E166" s="6">
        <v>0</v>
      </c>
      <c r="F166" s="7">
        <f t="shared" si="48"/>
        <v>0</v>
      </c>
      <c r="G166" s="6">
        <v>0</v>
      </c>
      <c r="H166" s="6">
        <v>0</v>
      </c>
      <c r="I166" s="7">
        <f t="shared" si="42"/>
        <v>0</v>
      </c>
      <c r="J166" s="6">
        <f t="shared" si="49"/>
        <v>0</v>
      </c>
      <c r="K166" s="6">
        <f t="shared" si="43"/>
        <v>0</v>
      </c>
      <c r="L166" s="6">
        <f t="shared" si="43"/>
        <v>0</v>
      </c>
      <c r="M166" s="7">
        <f t="shared" si="50"/>
        <v>0</v>
      </c>
      <c r="N166" s="6">
        <f t="shared" si="51"/>
        <v>0</v>
      </c>
      <c r="O166" s="6">
        <f t="shared" si="51"/>
        <v>0</v>
      </c>
      <c r="P166" s="7">
        <f t="shared" si="44"/>
        <v>0</v>
      </c>
      <c r="Q166" s="6">
        <f t="shared" si="45"/>
        <v>0</v>
      </c>
      <c r="R166" s="6">
        <f t="shared" si="45"/>
        <v>0</v>
      </c>
      <c r="S166" s="6">
        <f t="shared" si="46"/>
        <v>0</v>
      </c>
      <c r="T166" s="7">
        <f t="shared" si="52"/>
        <v>0</v>
      </c>
      <c r="U166" s="6">
        <f t="shared" si="53"/>
        <v>0</v>
      </c>
      <c r="V166" s="6">
        <f t="shared" si="53"/>
        <v>0</v>
      </c>
      <c r="W166" s="7">
        <f t="shared" si="47"/>
        <v>0</v>
      </c>
    </row>
    <row r="167" spans="1:23" x14ac:dyDescent="0.3">
      <c r="A167">
        <f t="shared" si="40"/>
        <v>2006</v>
      </c>
      <c r="B167" s="46" t="s">
        <v>35</v>
      </c>
      <c r="C167" s="6">
        <v>0</v>
      </c>
      <c r="D167" s="6">
        <v>0</v>
      </c>
      <c r="E167" s="6">
        <v>0</v>
      </c>
      <c r="F167" s="7">
        <f t="shared" si="48"/>
        <v>0</v>
      </c>
      <c r="G167" s="6">
        <v>0</v>
      </c>
      <c r="H167" s="6">
        <v>0</v>
      </c>
      <c r="I167" s="7">
        <f t="shared" si="42"/>
        <v>0</v>
      </c>
      <c r="J167" s="6">
        <f t="shared" si="49"/>
        <v>0</v>
      </c>
      <c r="K167" s="6">
        <f t="shared" si="43"/>
        <v>0</v>
      </c>
      <c r="L167" s="6">
        <f t="shared" si="43"/>
        <v>0</v>
      </c>
      <c r="M167" s="7">
        <f t="shared" si="50"/>
        <v>0</v>
      </c>
      <c r="N167" s="6">
        <f t="shared" si="51"/>
        <v>0</v>
      </c>
      <c r="O167" s="6">
        <f t="shared" si="51"/>
        <v>0</v>
      </c>
      <c r="P167" s="7">
        <f t="shared" si="44"/>
        <v>0</v>
      </c>
      <c r="Q167" s="6">
        <f t="shared" si="45"/>
        <v>0</v>
      </c>
      <c r="R167" s="6">
        <f t="shared" si="45"/>
        <v>0</v>
      </c>
      <c r="S167" s="6">
        <f t="shared" si="46"/>
        <v>0</v>
      </c>
      <c r="T167" s="7">
        <f t="shared" si="52"/>
        <v>0</v>
      </c>
      <c r="U167" s="6">
        <f t="shared" si="53"/>
        <v>0</v>
      </c>
      <c r="V167" s="6">
        <f t="shared" si="53"/>
        <v>0</v>
      </c>
      <c r="W167" s="7">
        <f t="shared" si="47"/>
        <v>0</v>
      </c>
    </row>
    <row r="168" spans="1:23" x14ac:dyDescent="0.3">
      <c r="A168">
        <f t="shared" si="40"/>
        <v>2006</v>
      </c>
      <c r="B168" s="46" t="s">
        <v>36</v>
      </c>
      <c r="C168" s="6">
        <v>640939</v>
      </c>
      <c r="D168" s="6">
        <v>2909396</v>
      </c>
      <c r="E168" s="6">
        <v>0</v>
      </c>
      <c r="F168" s="7">
        <f t="shared" si="48"/>
        <v>3550335</v>
      </c>
      <c r="G168" s="6">
        <v>0</v>
      </c>
      <c r="H168" s="6">
        <v>0</v>
      </c>
      <c r="I168" s="7">
        <f t="shared" si="42"/>
        <v>3550335</v>
      </c>
      <c r="J168" s="6">
        <f t="shared" si="49"/>
        <v>267057.91666666669</v>
      </c>
      <c r="K168" s="6">
        <f t="shared" si="43"/>
        <v>1212248.3333333335</v>
      </c>
      <c r="L168" s="6">
        <f t="shared" si="43"/>
        <v>0</v>
      </c>
      <c r="M168" s="7">
        <f t="shared" si="50"/>
        <v>1479306.2500000002</v>
      </c>
      <c r="N168" s="6">
        <f t="shared" si="51"/>
        <v>0</v>
      </c>
      <c r="O168" s="6">
        <f t="shared" si="51"/>
        <v>0</v>
      </c>
      <c r="P168" s="7">
        <f t="shared" si="44"/>
        <v>1479306.2500000002</v>
      </c>
      <c r="Q168" s="6">
        <f t="shared" si="45"/>
        <v>93470.270833333328</v>
      </c>
      <c r="R168" s="6">
        <f t="shared" si="45"/>
        <v>424286.91666666669</v>
      </c>
      <c r="S168" s="6">
        <f t="shared" si="46"/>
        <v>517757.1875</v>
      </c>
      <c r="T168" s="7">
        <f t="shared" si="52"/>
        <v>1035514.375</v>
      </c>
      <c r="U168" s="6">
        <f t="shared" si="53"/>
        <v>0</v>
      </c>
      <c r="V168" s="6">
        <f t="shared" si="53"/>
        <v>0</v>
      </c>
      <c r="W168" s="7">
        <f t="shared" si="47"/>
        <v>1035514.375</v>
      </c>
    </row>
    <row r="169" spans="1:23" x14ac:dyDescent="0.3">
      <c r="A169">
        <f t="shared" si="40"/>
        <v>2006</v>
      </c>
      <c r="B169" s="46" t="s">
        <v>37</v>
      </c>
      <c r="C169" s="6">
        <v>1753256</v>
      </c>
      <c r="D169" s="6">
        <v>1259545</v>
      </c>
      <c r="E169" s="6">
        <v>0</v>
      </c>
      <c r="F169" s="7">
        <f t="shared" si="48"/>
        <v>3012801</v>
      </c>
      <c r="G169" s="6">
        <v>0</v>
      </c>
      <c r="H169" s="6">
        <v>0</v>
      </c>
      <c r="I169" s="7">
        <f t="shared" si="42"/>
        <v>3012801</v>
      </c>
      <c r="J169" s="6">
        <f t="shared" si="49"/>
        <v>730523.33333333337</v>
      </c>
      <c r="K169" s="6">
        <f t="shared" si="43"/>
        <v>524810.41666666674</v>
      </c>
      <c r="L169" s="6">
        <f t="shared" si="43"/>
        <v>0</v>
      </c>
      <c r="M169" s="7">
        <f t="shared" si="50"/>
        <v>1255333.75</v>
      </c>
      <c r="N169" s="6">
        <f t="shared" si="51"/>
        <v>0</v>
      </c>
      <c r="O169" s="6">
        <f t="shared" si="51"/>
        <v>0</v>
      </c>
      <c r="P169" s="7">
        <f t="shared" si="44"/>
        <v>1255333.75</v>
      </c>
      <c r="Q169" s="6">
        <f t="shared" si="45"/>
        <v>255683.16666666666</v>
      </c>
      <c r="R169" s="6">
        <f t="shared" si="45"/>
        <v>183683.64583333334</v>
      </c>
      <c r="S169" s="6">
        <f t="shared" si="46"/>
        <v>439366.8125</v>
      </c>
      <c r="T169" s="7">
        <f t="shared" si="52"/>
        <v>878733.625</v>
      </c>
      <c r="U169" s="6">
        <f t="shared" si="53"/>
        <v>0</v>
      </c>
      <c r="V169" s="6">
        <f t="shared" si="53"/>
        <v>0</v>
      </c>
      <c r="W169" s="7">
        <f t="shared" si="47"/>
        <v>878733.625</v>
      </c>
    </row>
    <row r="170" spans="1:23" x14ac:dyDescent="0.3">
      <c r="A170">
        <f t="shared" si="40"/>
        <v>2006</v>
      </c>
      <c r="B170" s="46" t="s">
        <v>38</v>
      </c>
      <c r="C170" s="6">
        <v>0</v>
      </c>
      <c r="D170" s="6">
        <v>0</v>
      </c>
      <c r="E170" s="6">
        <v>0</v>
      </c>
      <c r="F170" s="7">
        <f t="shared" si="48"/>
        <v>0</v>
      </c>
      <c r="G170" s="6">
        <v>0</v>
      </c>
      <c r="H170" s="6">
        <v>0</v>
      </c>
      <c r="I170" s="7">
        <f t="shared" si="42"/>
        <v>0</v>
      </c>
      <c r="J170" s="6">
        <f t="shared" si="49"/>
        <v>0</v>
      </c>
      <c r="K170" s="6">
        <f t="shared" si="43"/>
        <v>0</v>
      </c>
      <c r="L170" s="6">
        <f t="shared" si="43"/>
        <v>0</v>
      </c>
      <c r="M170" s="7">
        <f t="shared" si="50"/>
        <v>0</v>
      </c>
      <c r="N170" s="6">
        <f t="shared" si="51"/>
        <v>0</v>
      </c>
      <c r="O170" s="6">
        <f t="shared" si="51"/>
        <v>0</v>
      </c>
      <c r="P170" s="7">
        <f t="shared" si="44"/>
        <v>0</v>
      </c>
      <c r="Q170" s="6">
        <f t="shared" si="45"/>
        <v>0</v>
      </c>
      <c r="R170" s="6">
        <f t="shared" si="45"/>
        <v>0</v>
      </c>
      <c r="S170" s="6">
        <f t="shared" si="46"/>
        <v>0</v>
      </c>
      <c r="T170" s="7">
        <f t="shared" si="52"/>
        <v>0</v>
      </c>
      <c r="U170" s="6">
        <f t="shared" si="53"/>
        <v>0</v>
      </c>
      <c r="V170" s="6">
        <f t="shared" si="53"/>
        <v>0</v>
      </c>
      <c r="W170" s="7">
        <f t="shared" si="47"/>
        <v>0</v>
      </c>
    </row>
    <row r="171" spans="1:23" x14ac:dyDescent="0.3">
      <c r="A171">
        <f t="shared" si="40"/>
        <v>2006</v>
      </c>
      <c r="B171" s="46" t="s">
        <v>39</v>
      </c>
      <c r="C171" s="6">
        <v>59775</v>
      </c>
      <c r="D171" s="6">
        <v>519818</v>
      </c>
      <c r="E171" s="6">
        <v>0</v>
      </c>
      <c r="F171" s="7">
        <f t="shared" si="48"/>
        <v>579593</v>
      </c>
      <c r="G171" s="6">
        <v>900185</v>
      </c>
      <c r="H171" s="6">
        <v>139421</v>
      </c>
      <c r="I171" s="7">
        <f t="shared" si="42"/>
        <v>1619199</v>
      </c>
      <c r="J171" s="6">
        <f t="shared" si="49"/>
        <v>24906.25</v>
      </c>
      <c r="K171" s="6">
        <f t="shared" si="43"/>
        <v>216590.83333333334</v>
      </c>
      <c r="L171" s="6">
        <f t="shared" si="43"/>
        <v>0</v>
      </c>
      <c r="M171" s="7">
        <f t="shared" si="50"/>
        <v>241497.08333333334</v>
      </c>
      <c r="N171" s="6">
        <f t="shared" si="51"/>
        <v>375077.08333333337</v>
      </c>
      <c r="O171" s="6">
        <f t="shared" si="51"/>
        <v>58092.083333333336</v>
      </c>
      <c r="P171" s="7">
        <f t="shared" si="44"/>
        <v>674666.25000000012</v>
      </c>
      <c r="Q171" s="6">
        <f t="shared" si="45"/>
        <v>8717.1875</v>
      </c>
      <c r="R171" s="6">
        <f t="shared" si="45"/>
        <v>75806.791666666672</v>
      </c>
      <c r="S171" s="6">
        <f t="shared" si="46"/>
        <v>84523.979166666672</v>
      </c>
      <c r="T171" s="7">
        <f t="shared" si="52"/>
        <v>169047.95833333334</v>
      </c>
      <c r="U171" s="6">
        <f t="shared" si="53"/>
        <v>131276.97916666669</v>
      </c>
      <c r="V171" s="6">
        <f t="shared" si="53"/>
        <v>20332.229166666668</v>
      </c>
      <c r="W171" s="7">
        <f t="shared" si="47"/>
        <v>320657.16666666669</v>
      </c>
    </row>
    <row r="172" spans="1:23" x14ac:dyDescent="0.3">
      <c r="A172">
        <f t="shared" si="40"/>
        <v>2006</v>
      </c>
      <c r="B172" s="46" t="s">
        <v>9</v>
      </c>
      <c r="C172" s="6">
        <v>3066391</v>
      </c>
      <c r="D172" s="6">
        <v>500184</v>
      </c>
      <c r="E172" s="6">
        <v>523177</v>
      </c>
      <c r="F172" s="7">
        <f t="shared" si="48"/>
        <v>4089752</v>
      </c>
      <c r="G172" s="6">
        <v>0</v>
      </c>
      <c r="H172" s="6">
        <v>78440115</v>
      </c>
      <c r="I172" s="7">
        <f t="shared" si="42"/>
        <v>82529867</v>
      </c>
      <c r="J172" s="6">
        <f t="shared" si="49"/>
        <v>1277662.9166666667</v>
      </c>
      <c r="K172" s="6">
        <f t="shared" si="43"/>
        <v>208410</v>
      </c>
      <c r="L172" s="6">
        <f t="shared" si="43"/>
        <v>217990.41666666669</v>
      </c>
      <c r="M172" s="7">
        <f t="shared" si="50"/>
        <v>1704063.3333333335</v>
      </c>
      <c r="N172" s="6">
        <f t="shared" si="51"/>
        <v>0</v>
      </c>
      <c r="O172" s="6">
        <f t="shared" si="51"/>
        <v>32683381.25</v>
      </c>
      <c r="P172" s="7">
        <f t="shared" si="44"/>
        <v>34387444.583333336</v>
      </c>
      <c r="Q172" s="6">
        <f t="shared" si="45"/>
        <v>447182.02083333331</v>
      </c>
      <c r="R172" s="6">
        <f t="shared" si="45"/>
        <v>72943.5</v>
      </c>
      <c r="S172" s="6">
        <f t="shared" si="46"/>
        <v>520125.52083333331</v>
      </c>
      <c r="T172" s="7">
        <f t="shared" si="52"/>
        <v>1040251.0416666666</v>
      </c>
      <c r="U172" s="6">
        <f t="shared" si="53"/>
        <v>0</v>
      </c>
      <c r="V172" s="6">
        <f t="shared" si="53"/>
        <v>11439183.4375</v>
      </c>
      <c r="W172" s="7">
        <f t="shared" si="47"/>
        <v>12479434.479166666</v>
      </c>
    </row>
    <row r="173" spans="1:23" x14ac:dyDescent="0.3">
      <c r="A173">
        <f t="shared" si="40"/>
        <v>2006</v>
      </c>
      <c r="B173" s="46" t="s">
        <v>40</v>
      </c>
      <c r="C173" s="6">
        <v>217889</v>
      </c>
      <c r="D173" s="6">
        <v>82662</v>
      </c>
      <c r="E173" s="6">
        <v>0</v>
      </c>
      <c r="F173" s="7">
        <f t="shared" si="48"/>
        <v>300551</v>
      </c>
      <c r="G173" s="6">
        <v>2868358</v>
      </c>
      <c r="H173" s="6">
        <v>0</v>
      </c>
      <c r="I173" s="7">
        <f t="shared" si="42"/>
        <v>3168909</v>
      </c>
      <c r="J173" s="6">
        <f t="shared" si="49"/>
        <v>90787.083333333343</v>
      </c>
      <c r="K173" s="6">
        <f t="shared" si="43"/>
        <v>34442.5</v>
      </c>
      <c r="L173" s="6">
        <f t="shared" si="43"/>
        <v>0</v>
      </c>
      <c r="M173" s="7">
        <f t="shared" si="50"/>
        <v>125229.58333333334</v>
      </c>
      <c r="N173" s="6">
        <f t="shared" si="51"/>
        <v>1195149.1666666667</v>
      </c>
      <c r="O173" s="6">
        <f t="shared" si="51"/>
        <v>0</v>
      </c>
      <c r="P173" s="7">
        <f t="shared" si="44"/>
        <v>1320378.75</v>
      </c>
      <c r="Q173" s="6">
        <f t="shared" si="45"/>
        <v>31775.479166666668</v>
      </c>
      <c r="R173" s="6">
        <f t="shared" si="45"/>
        <v>12054.875</v>
      </c>
      <c r="S173" s="6">
        <f t="shared" si="46"/>
        <v>43830.354166666672</v>
      </c>
      <c r="T173" s="7">
        <f t="shared" si="52"/>
        <v>87660.708333333343</v>
      </c>
      <c r="U173" s="6">
        <f t="shared" si="53"/>
        <v>418302.20833333331</v>
      </c>
      <c r="V173" s="6">
        <f t="shared" si="53"/>
        <v>0</v>
      </c>
      <c r="W173" s="7">
        <f t="shared" si="47"/>
        <v>505962.91666666663</v>
      </c>
    </row>
    <row r="174" spans="1:23" x14ac:dyDescent="0.3">
      <c r="A174">
        <f t="shared" si="40"/>
        <v>2006</v>
      </c>
      <c r="B174" s="46" t="s">
        <v>41</v>
      </c>
      <c r="C174" s="6">
        <v>16930</v>
      </c>
      <c r="D174" s="6">
        <v>220201</v>
      </c>
      <c r="E174" s="6">
        <v>0</v>
      </c>
      <c r="F174" s="7">
        <f t="shared" si="48"/>
        <v>237131</v>
      </c>
      <c r="G174" s="6">
        <v>0</v>
      </c>
      <c r="H174" s="6">
        <v>0</v>
      </c>
      <c r="I174" s="7">
        <f t="shared" si="42"/>
        <v>237131</v>
      </c>
      <c r="J174" s="6">
        <f t="shared" si="49"/>
        <v>7054.166666666667</v>
      </c>
      <c r="K174" s="6">
        <f t="shared" si="43"/>
        <v>91750.416666666672</v>
      </c>
      <c r="L174" s="6">
        <f t="shared" si="43"/>
        <v>0</v>
      </c>
      <c r="M174" s="7">
        <f t="shared" si="50"/>
        <v>98804.583333333343</v>
      </c>
      <c r="N174" s="6">
        <f t="shared" si="51"/>
        <v>0</v>
      </c>
      <c r="O174" s="6">
        <f t="shared" si="51"/>
        <v>0</v>
      </c>
      <c r="P174" s="7">
        <f t="shared" si="44"/>
        <v>98804.583333333343</v>
      </c>
      <c r="Q174" s="6">
        <f t="shared" si="45"/>
        <v>2468.9583333333335</v>
      </c>
      <c r="R174" s="6">
        <f t="shared" si="45"/>
        <v>32112.645833333332</v>
      </c>
      <c r="S174" s="6">
        <f t="shared" si="46"/>
        <v>34581.604166666664</v>
      </c>
      <c r="T174" s="7">
        <f t="shared" si="52"/>
        <v>69163.208333333328</v>
      </c>
      <c r="U174" s="6">
        <f t="shared" si="53"/>
        <v>0</v>
      </c>
      <c r="V174" s="6">
        <f t="shared" si="53"/>
        <v>0</v>
      </c>
      <c r="W174" s="7">
        <f t="shared" si="47"/>
        <v>69163.208333333328</v>
      </c>
    </row>
    <row r="175" spans="1:23" x14ac:dyDescent="0.3">
      <c r="A175">
        <f t="shared" si="40"/>
        <v>2006</v>
      </c>
      <c r="B175" s="46" t="s">
        <v>42</v>
      </c>
      <c r="C175" s="6">
        <v>22008</v>
      </c>
      <c r="D175" s="6">
        <v>1335484</v>
      </c>
      <c r="E175" s="6">
        <v>0</v>
      </c>
      <c r="F175" s="7">
        <f t="shared" si="48"/>
        <v>1357492</v>
      </c>
      <c r="G175" s="6">
        <v>0</v>
      </c>
      <c r="H175" s="6">
        <v>0</v>
      </c>
      <c r="I175" s="7">
        <f t="shared" si="42"/>
        <v>1357492</v>
      </c>
      <c r="J175" s="6">
        <f t="shared" si="49"/>
        <v>9170</v>
      </c>
      <c r="K175" s="6">
        <f t="shared" si="43"/>
        <v>556451.66666666674</v>
      </c>
      <c r="L175" s="6">
        <f t="shared" si="43"/>
        <v>0</v>
      </c>
      <c r="M175" s="7">
        <f t="shared" si="50"/>
        <v>565621.66666666674</v>
      </c>
      <c r="N175" s="6">
        <f t="shared" si="51"/>
        <v>0</v>
      </c>
      <c r="O175" s="6">
        <f t="shared" si="51"/>
        <v>0</v>
      </c>
      <c r="P175" s="7">
        <f t="shared" si="44"/>
        <v>565621.66666666674</v>
      </c>
      <c r="Q175" s="6">
        <f t="shared" si="45"/>
        <v>3209.5</v>
      </c>
      <c r="R175" s="6">
        <f t="shared" si="45"/>
        <v>194758.08333333334</v>
      </c>
      <c r="S175" s="6">
        <f t="shared" si="46"/>
        <v>197967.58333333334</v>
      </c>
      <c r="T175" s="7">
        <f t="shared" si="52"/>
        <v>395935.16666666669</v>
      </c>
      <c r="U175" s="6">
        <f t="shared" si="53"/>
        <v>0</v>
      </c>
      <c r="V175" s="6">
        <f t="shared" si="53"/>
        <v>0</v>
      </c>
      <c r="W175" s="7">
        <f t="shared" si="47"/>
        <v>395935.16666666669</v>
      </c>
    </row>
    <row r="176" spans="1:23" x14ac:dyDescent="0.3">
      <c r="A176">
        <f t="shared" si="40"/>
        <v>2006</v>
      </c>
      <c r="B176" s="46" t="s">
        <v>43</v>
      </c>
      <c r="C176" s="6">
        <v>249676</v>
      </c>
      <c r="D176" s="6">
        <v>613404</v>
      </c>
      <c r="E176" s="6">
        <v>0</v>
      </c>
      <c r="F176" s="7">
        <f t="shared" si="48"/>
        <v>863080</v>
      </c>
      <c r="G176" s="6">
        <v>0</v>
      </c>
      <c r="H176" s="6">
        <v>4502061</v>
      </c>
      <c r="I176" s="7">
        <f t="shared" si="42"/>
        <v>5365141</v>
      </c>
      <c r="J176" s="6">
        <f t="shared" si="49"/>
        <v>104031.66666666667</v>
      </c>
      <c r="K176" s="6">
        <f t="shared" si="43"/>
        <v>255585</v>
      </c>
      <c r="L176" s="6">
        <f t="shared" si="43"/>
        <v>0</v>
      </c>
      <c r="M176" s="7">
        <f t="shared" si="50"/>
        <v>359616.66666666669</v>
      </c>
      <c r="N176" s="6">
        <f t="shared" si="51"/>
        <v>0</v>
      </c>
      <c r="O176" s="6">
        <f t="shared" si="51"/>
        <v>1875858.75</v>
      </c>
      <c r="P176" s="7">
        <f t="shared" si="44"/>
        <v>2235475.4166666665</v>
      </c>
      <c r="Q176" s="6">
        <f t="shared" si="45"/>
        <v>36411.083333333336</v>
      </c>
      <c r="R176" s="6">
        <f t="shared" si="45"/>
        <v>89454.75</v>
      </c>
      <c r="S176" s="6">
        <f t="shared" si="46"/>
        <v>125865.83333333334</v>
      </c>
      <c r="T176" s="7">
        <f t="shared" si="52"/>
        <v>251731.66666666669</v>
      </c>
      <c r="U176" s="6">
        <f t="shared" si="53"/>
        <v>0</v>
      </c>
      <c r="V176" s="6">
        <f t="shared" si="53"/>
        <v>656550.5625</v>
      </c>
      <c r="W176" s="7">
        <f t="shared" si="47"/>
        <v>908282.22916666674</v>
      </c>
    </row>
    <row r="177" spans="1:23" x14ac:dyDescent="0.3">
      <c r="A177">
        <f t="shared" si="40"/>
        <v>2006</v>
      </c>
      <c r="B177" s="46" t="s">
        <v>44</v>
      </c>
      <c r="C177" s="6">
        <v>0</v>
      </c>
      <c r="D177" s="6">
        <v>0</v>
      </c>
      <c r="E177" s="6">
        <v>0</v>
      </c>
      <c r="F177" s="7">
        <f t="shared" si="48"/>
        <v>0</v>
      </c>
      <c r="G177" s="6">
        <v>0</v>
      </c>
      <c r="H177" s="6">
        <v>0</v>
      </c>
      <c r="I177" s="7">
        <f t="shared" si="42"/>
        <v>0</v>
      </c>
      <c r="J177" s="6">
        <f t="shared" si="49"/>
        <v>0</v>
      </c>
      <c r="K177" s="6">
        <f t="shared" si="43"/>
        <v>0</v>
      </c>
      <c r="L177" s="6">
        <f t="shared" si="43"/>
        <v>0</v>
      </c>
      <c r="M177" s="7">
        <f t="shared" si="50"/>
        <v>0</v>
      </c>
      <c r="N177" s="6">
        <f t="shared" si="51"/>
        <v>0</v>
      </c>
      <c r="O177" s="6">
        <f t="shared" si="51"/>
        <v>0</v>
      </c>
      <c r="P177" s="7">
        <f t="shared" si="44"/>
        <v>0</v>
      </c>
      <c r="Q177" s="6">
        <f t="shared" si="45"/>
        <v>0</v>
      </c>
      <c r="R177" s="6">
        <f t="shared" si="45"/>
        <v>0</v>
      </c>
      <c r="S177" s="6">
        <f t="shared" si="46"/>
        <v>0</v>
      </c>
      <c r="T177" s="7">
        <f t="shared" si="52"/>
        <v>0</v>
      </c>
      <c r="U177" s="6">
        <f t="shared" si="53"/>
        <v>0</v>
      </c>
      <c r="V177" s="6">
        <f t="shared" si="53"/>
        <v>0</v>
      </c>
      <c r="W177" s="7">
        <f t="shared" si="47"/>
        <v>0</v>
      </c>
    </row>
    <row r="178" spans="1:23" x14ac:dyDescent="0.3">
      <c r="A178">
        <f t="shared" si="40"/>
        <v>2006</v>
      </c>
      <c r="B178" s="46" t="s">
        <v>45</v>
      </c>
      <c r="C178" s="6">
        <v>756378</v>
      </c>
      <c r="D178" s="6">
        <v>424570</v>
      </c>
      <c r="E178" s="6">
        <v>0</v>
      </c>
      <c r="F178" s="7">
        <f t="shared" si="48"/>
        <v>1180948</v>
      </c>
      <c r="G178" s="6">
        <v>1145473</v>
      </c>
      <c r="H178" s="6">
        <v>0</v>
      </c>
      <c r="I178" s="7">
        <f t="shared" si="42"/>
        <v>2326421</v>
      </c>
      <c r="J178" s="6">
        <f t="shared" si="49"/>
        <v>315157.5</v>
      </c>
      <c r="K178" s="6">
        <f t="shared" si="43"/>
        <v>176904.16666666669</v>
      </c>
      <c r="L178" s="6">
        <f t="shared" si="43"/>
        <v>0</v>
      </c>
      <c r="M178" s="7">
        <f t="shared" si="50"/>
        <v>492061.66666666669</v>
      </c>
      <c r="N178" s="6">
        <f t="shared" si="51"/>
        <v>477280.41666666669</v>
      </c>
      <c r="O178" s="6">
        <f t="shared" si="51"/>
        <v>0</v>
      </c>
      <c r="P178" s="7">
        <f t="shared" si="44"/>
        <v>969342.08333333337</v>
      </c>
      <c r="Q178" s="6">
        <f t="shared" si="45"/>
        <v>110305.125</v>
      </c>
      <c r="R178" s="6">
        <f t="shared" si="45"/>
        <v>61916.458333333336</v>
      </c>
      <c r="S178" s="6">
        <f t="shared" si="46"/>
        <v>172221.58333333334</v>
      </c>
      <c r="T178" s="7">
        <f t="shared" si="52"/>
        <v>344443.16666666669</v>
      </c>
      <c r="U178" s="6">
        <f t="shared" si="53"/>
        <v>167048.14583333334</v>
      </c>
      <c r="V178" s="6">
        <f t="shared" si="53"/>
        <v>0</v>
      </c>
      <c r="W178" s="7">
        <f t="shared" si="47"/>
        <v>511491.3125</v>
      </c>
    </row>
    <row r="179" spans="1:23" x14ac:dyDescent="0.3">
      <c r="A179">
        <f t="shared" si="40"/>
        <v>2006</v>
      </c>
      <c r="B179" s="46" t="s">
        <v>46</v>
      </c>
      <c r="C179" s="6">
        <v>0</v>
      </c>
      <c r="D179" s="6">
        <v>1290230</v>
      </c>
      <c r="E179" s="6">
        <v>0</v>
      </c>
      <c r="F179" s="7">
        <f t="shared" si="48"/>
        <v>1290230</v>
      </c>
      <c r="G179" s="6">
        <v>0</v>
      </c>
      <c r="H179" s="6">
        <v>0</v>
      </c>
      <c r="I179" s="7">
        <f t="shared" si="42"/>
        <v>1290230</v>
      </c>
      <c r="J179" s="6">
        <f t="shared" si="49"/>
        <v>0</v>
      </c>
      <c r="K179" s="6">
        <f t="shared" si="43"/>
        <v>537595.83333333337</v>
      </c>
      <c r="L179" s="6">
        <f t="shared" si="43"/>
        <v>0</v>
      </c>
      <c r="M179" s="7">
        <f t="shared" si="50"/>
        <v>537595.83333333337</v>
      </c>
      <c r="N179" s="6">
        <f t="shared" si="51"/>
        <v>0</v>
      </c>
      <c r="O179" s="6">
        <f t="shared" si="51"/>
        <v>0</v>
      </c>
      <c r="P179" s="7">
        <f t="shared" si="44"/>
        <v>537595.83333333337</v>
      </c>
      <c r="Q179" s="6">
        <f t="shared" si="45"/>
        <v>0</v>
      </c>
      <c r="R179" s="6">
        <f t="shared" si="45"/>
        <v>188158.54166666666</v>
      </c>
      <c r="S179" s="6">
        <f t="shared" si="46"/>
        <v>188158.54166666666</v>
      </c>
      <c r="T179" s="7">
        <f t="shared" si="52"/>
        <v>376317.08333333331</v>
      </c>
      <c r="U179" s="6">
        <f t="shared" si="53"/>
        <v>0</v>
      </c>
      <c r="V179" s="6">
        <f t="shared" si="53"/>
        <v>0</v>
      </c>
      <c r="W179" s="7">
        <f t="shared" si="47"/>
        <v>376317.08333333331</v>
      </c>
    </row>
    <row r="180" spans="1:23" x14ac:dyDescent="0.3">
      <c r="A180">
        <f t="shared" si="40"/>
        <v>2006</v>
      </c>
      <c r="B180" s="46" t="s">
        <v>47</v>
      </c>
      <c r="C180" s="6">
        <v>1332314</v>
      </c>
      <c r="D180" s="6">
        <v>36913</v>
      </c>
      <c r="E180" s="6">
        <v>0</v>
      </c>
      <c r="F180" s="7">
        <f t="shared" si="48"/>
        <v>1369227</v>
      </c>
      <c r="G180" s="6">
        <v>3217</v>
      </c>
      <c r="H180" s="6">
        <v>0</v>
      </c>
      <c r="I180" s="7">
        <f t="shared" si="42"/>
        <v>1372444</v>
      </c>
      <c r="J180" s="6">
        <f t="shared" si="49"/>
        <v>555130.83333333337</v>
      </c>
      <c r="K180" s="6">
        <f t="shared" si="43"/>
        <v>15380.416666666668</v>
      </c>
      <c r="L180" s="6">
        <f t="shared" si="43"/>
        <v>0</v>
      </c>
      <c r="M180" s="7">
        <f t="shared" si="50"/>
        <v>570511.25</v>
      </c>
      <c r="N180" s="6">
        <f t="shared" si="51"/>
        <v>1340.4166666666667</v>
      </c>
      <c r="O180" s="6">
        <f t="shared" si="51"/>
        <v>0</v>
      </c>
      <c r="P180" s="7">
        <f t="shared" si="44"/>
        <v>571851.66666666663</v>
      </c>
      <c r="Q180" s="6">
        <f t="shared" si="45"/>
        <v>194295.79166666666</v>
      </c>
      <c r="R180" s="6">
        <f t="shared" si="45"/>
        <v>5383.145833333333</v>
      </c>
      <c r="S180" s="6">
        <f t="shared" si="46"/>
        <v>199678.9375</v>
      </c>
      <c r="T180" s="7">
        <f t="shared" si="52"/>
        <v>399357.875</v>
      </c>
      <c r="U180" s="6">
        <f t="shared" si="53"/>
        <v>469.14583333333331</v>
      </c>
      <c r="V180" s="6">
        <f t="shared" si="53"/>
        <v>0</v>
      </c>
      <c r="W180" s="7">
        <f t="shared" si="47"/>
        <v>399827.02083333331</v>
      </c>
    </row>
    <row r="181" spans="1:23" x14ac:dyDescent="0.3">
      <c r="A181">
        <f t="shared" si="40"/>
        <v>2006</v>
      </c>
      <c r="B181" s="46" t="s">
        <v>48</v>
      </c>
      <c r="C181" s="6">
        <v>207808</v>
      </c>
      <c r="D181" s="6">
        <v>52260</v>
      </c>
      <c r="E181" s="6">
        <v>0</v>
      </c>
      <c r="F181" s="7">
        <f t="shared" si="48"/>
        <v>260068</v>
      </c>
      <c r="G181" s="6">
        <v>0</v>
      </c>
      <c r="H181" s="6">
        <v>1322104</v>
      </c>
      <c r="I181" s="7">
        <f t="shared" si="42"/>
        <v>1582172</v>
      </c>
      <c r="J181" s="6">
        <f t="shared" si="49"/>
        <v>86586.666666666672</v>
      </c>
      <c r="K181" s="6">
        <f t="shared" si="43"/>
        <v>21775</v>
      </c>
      <c r="L181" s="6">
        <f t="shared" si="43"/>
        <v>0</v>
      </c>
      <c r="M181" s="7">
        <f t="shared" si="50"/>
        <v>108361.66666666667</v>
      </c>
      <c r="N181" s="6">
        <f t="shared" si="51"/>
        <v>0</v>
      </c>
      <c r="O181" s="6">
        <f t="shared" si="51"/>
        <v>550876.66666666674</v>
      </c>
      <c r="P181" s="7">
        <f t="shared" si="44"/>
        <v>659238.33333333337</v>
      </c>
      <c r="Q181" s="6">
        <f t="shared" si="45"/>
        <v>30305.333333333332</v>
      </c>
      <c r="R181" s="6">
        <f t="shared" si="45"/>
        <v>7621.2499999999991</v>
      </c>
      <c r="S181" s="6">
        <f t="shared" si="46"/>
        <v>37926.583333333328</v>
      </c>
      <c r="T181" s="7">
        <f t="shared" si="52"/>
        <v>75853.166666666657</v>
      </c>
      <c r="U181" s="6">
        <f t="shared" si="53"/>
        <v>0</v>
      </c>
      <c r="V181" s="6">
        <f t="shared" si="53"/>
        <v>192806.83333333334</v>
      </c>
      <c r="W181" s="7">
        <f t="shared" si="47"/>
        <v>268660</v>
      </c>
    </row>
    <row r="182" spans="1:23" x14ac:dyDescent="0.3">
      <c r="A182">
        <f t="shared" si="40"/>
        <v>2006</v>
      </c>
      <c r="B182" s="46" t="s">
        <v>49</v>
      </c>
      <c r="C182" s="6">
        <v>1290970</v>
      </c>
      <c r="D182" s="6">
        <v>46002</v>
      </c>
      <c r="E182" s="6">
        <v>0</v>
      </c>
      <c r="F182" s="7">
        <f t="shared" si="48"/>
        <v>1336972</v>
      </c>
      <c r="G182" s="6">
        <v>0</v>
      </c>
      <c r="H182" s="6">
        <v>177639</v>
      </c>
      <c r="I182" s="7">
        <f t="shared" si="42"/>
        <v>1514611</v>
      </c>
      <c r="J182" s="6">
        <f t="shared" si="49"/>
        <v>537904.16666666674</v>
      </c>
      <c r="K182" s="6">
        <f t="shared" si="43"/>
        <v>19167.5</v>
      </c>
      <c r="L182" s="6">
        <f t="shared" si="43"/>
        <v>0</v>
      </c>
      <c r="M182" s="7">
        <f t="shared" si="50"/>
        <v>557071.66666666674</v>
      </c>
      <c r="N182" s="6">
        <f t="shared" si="51"/>
        <v>0</v>
      </c>
      <c r="O182" s="6">
        <f t="shared" si="51"/>
        <v>74016.25</v>
      </c>
      <c r="P182" s="7">
        <f t="shared" si="44"/>
        <v>631087.91666666674</v>
      </c>
      <c r="Q182" s="6">
        <f t="shared" si="45"/>
        <v>188266.45833333334</v>
      </c>
      <c r="R182" s="6">
        <f t="shared" si="45"/>
        <v>6708.625</v>
      </c>
      <c r="S182" s="6">
        <f t="shared" si="46"/>
        <v>194975.08333333334</v>
      </c>
      <c r="T182" s="7">
        <f t="shared" si="52"/>
        <v>389950.16666666669</v>
      </c>
      <c r="U182" s="6">
        <f t="shared" si="53"/>
        <v>0</v>
      </c>
      <c r="V182" s="6">
        <f t="shared" si="53"/>
        <v>25905.6875</v>
      </c>
      <c r="W182" s="7">
        <f t="shared" si="47"/>
        <v>415855.85416666669</v>
      </c>
    </row>
    <row r="183" spans="1:23" x14ac:dyDescent="0.3">
      <c r="A183">
        <f t="shared" si="40"/>
        <v>2006</v>
      </c>
      <c r="B183" s="46" t="s">
        <v>50</v>
      </c>
      <c r="C183" s="6">
        <v>1484517</v>
      </c>
      <c r="D183" s="6">
        <v>277690</v>
      </c>
      <c r="E183" s="6">
        <v>0</v>
      </c>
      <c r="F183" s="7">
        <f t="shared" si="48"/>
        <v>1762207</v>
      </c>
      <c r="G183" s="6">
        <v>0</v>
      </c>
      <c r="H183" s="6">
        <v>0</v>
      </c>
      <c r="I183" s="7">
        <f t="shared" si="42"/>
        <v>1762207</v>
      </c>
      <c r="J183" s="6">
        <f t="shared" si="49"/>
        <v>618548.75</v>
      </c>
      <c r="K183" s="6">
        <f t="shared" si="43"/>
        <v>115704.16666666667</v>
      </c>
      <c r="L183" s="6">
        <f t="shared" si="43"/>
        <v>0</v>
      </c>
      <c r="M183" s="7">
        <f t="shared" si="50"/>
        <v>734252.91666666663</v>
      </c>
      <c r="N183" s="6">
        <f t="shared" si="51"/>
        <v>0</v>
      </c>
      <c r="O183" s="6">
        <f t="shared" si="51"/>
        <v>0</v>
      </c>
      <c r="P183" s="7">
        <f t="shared" si="44"/>
        <v>734252.91666666663</v>
      </c>
      <c r="Q183" s="6">
        <f t="shared" si="45"/>
        <v>216492.0625</v>
      </c>
      <c r="R183" s="6">
        <f t="shared" si="45"/>
        <v>40496.458333333336</v>
      </c>
      <c r="S183" s="6">
        <f t="shared" si="46"/>
        <v>256988.52083333334</v>
      </c>
      <c r="T183" s="7">
        <f t="shared" si="52"/>
        <v>513977.04166666669</v>
      </c>
      <c r="U183" s="6">
        <f t="shared" si="53"/>
        <v>0</v>
      </c>
      <c r="V183" s="6">
        <f t="shared" si="53"/>
        <v>0</v>
      </c>
      <c r="W183" s="7">
        <f t="shared" si="47"/>
        <v>513977.04166666669</v>
      </c>
    </row>
    <row r="184" spans="1:23" x14ac:dyDescent="0.3">
      <c r="A184">
        <f t="shared" si="40"/>
        <v>2006</v>
      </c>
      <c r="B184" s="46" t="s">
        <v>51</v>
      </c>
      <c r="C184" s="6">
        <v>1934605</v>
      </c>
      <c r="D184" s="6">
        <v>6078215</v>
      </c>
      <c r="E184" s="6">
        <v>0</v>
      </c>
      <c r="F184" s="7">
        <f t="shared" si="48"/>
        <v>8012820</v>
      </c>
      <c r="G184" s="6">
        <v>0</v>
      </c>
      <c r="H184" s="6">
        <v>0</v>
      </c>
      <c r="I184" s="7">
        <f t="shared" si="42"/>
        <v>8012820</v>
      </c>
      <c r="J184" s="6">
        <f t="shared" si="49"/>
        <v>806085.41666666674</v>
      </c>
      <c r="K184" s="6">
        <f t="shared" si="43"/>
        <v>2532589.5833333335</v>
      </c>
      <c r="L184" s="6">
        <f t="shared" si="43"/>
        <v>0</v>
      </c>
      <c r="M184" s="7">
        <f t="shared" si="50"/>
        <v>3338675</v>
      </c>
      <c r="N184" s="6">
        <f t="shared" si="51"/>
        <v>0</v>
      </c>
      <c r="O184" s="6">
        <f t="shared" si="51"/>
        <v>0</v>
      </c>
      <c r="P184" s="7">
        <f t="shared" si="44"/>
        <v>3338675</v>
      </c>
      <c r="Q184" s="6">
        <f t="shared" si="45"/>
        <v>282129.89583333331</v>
      </c>
      <c r="R184" s="6">
        <f t="shared" si="45"/>
        <v>886406.35416666663</v>
      </c>
      <c r="S184" s="6">
        <f t="shared" si="46"/>
        <v>1168536.25</v>
      </c>
      <c r="T184" s="7">
        <f t="shared" si="52"/>
        <v>2337072.5</v>
      </c>
      <c r="U184" s="6">
        <f t="shared" si="53"/>
        <v>0</v>
      </c>
      <c r="V184" s="6">
        <f t="shared" si="53"/>
        <v>0</v>
      </c>
      <c r="W184" s="7">
        <f t="shared" si="47"/>
        <v>2337072.5</v>
      </c>
    </row>
    <row r="185" spans="1:23" x14ac:dyDescent="0.3">
      <c r="A185">
        <f t="shared" si="40"/>
        <v>2006</v>
      </c>
      <c r="B185" s="46" t="s">
        <v>52</v>
      </c>
      <c r="C185" s="6">
        <v>20699</v>
      </c>
      <c r="D185" s="6">
        <v>1176150</v>
      </c>
      <c r="E185" s="6">
        <v>0</v>
      </c>
      <c r="F185" s="7">
        <f t="shared" si="48"/>
        <v>1196849</v>
      </c>
      <c r="G185" s="6">
        <v>0</v>
      </c>
      <c r="H185" s="6">
        <v>0</v>
      </c>
      <c r="I185" s="7">
        <f t="shared" si="42"/>
        <v>1196849</v>
      </c>
      <c r="J185" s="6">
        <f t="shared" si="49"/>
        <v>8624.5833333333339</v>
      </c>
      <c r="K185" s="6">
        <f t="shared" si="43"/>
        <v>490062.5</v>
      </c>
      <c r="L185" s="6">
        <f t="shared" si="43"/>
        <v>0</v>
      </c>
      <c r="M185" s="7">
        <f t="shared" si="50"/>
        <v>498687.08333333331</v>
      </c>
      <c r="N185" s="6">
        <f t="shared" si="51"/>
        <v>0</v>
      </c>
      <c r="O185" s="6">
        <f t="shared" si="51"/>
        <v>0</v>
      </c>
      <c r="P185" s="7">
        <f t="shared" si="44"/>
        <v>498687.08333333331</v>
      </c>
      <c r="Q185" s="6">
        <f t="shared" si="45"/>
        <v>3018.6041666666665</v>
      </c>
      <c r="R185" s="6">
        <f t="shared" si="45"/>
        <v>171521.875</v>
      </c>
      <c r="S185" s="6">
        <f t="shared" si="46"/>
        <v>174540.47916666666</v>
      </c>
      <c r="T185" s="7">
        <f t="shared" si="52"/>
        <v>349080.95833333331</v>
      </c>
      <c r="U185" s="6">
        <f t="shared" si="53"/>
        <v>0</v>
      </c>
      <c r="V185" s="6">
        <f t="shared" si="53"/>
        <v>0</v>
      </c>
      <c r="W185" s="7">
        <f t="shared" si="47"/>
        <v>349080.95833333331</v>
      </c>
    </row>
    <row r="186" spans="1:23" x14ac:dyDescent="0.3">
      <c r="A186">
        <f t="shared" si="40"/>
        <v>2006</v>
      </c>
      <c r="B186" s="46" t="s">
        <v>13</v>
      </c>
      <c r="C186" s="6">
        <v>3531562</v>
      </c>
      <c r="D186" s="6">
        <v>299995</v>
      </c>
      <c r="E186" s="6">
        <v>162148</v>
      </c>
      <c r="F186" s="7">
        <f t="shared" si="48"/>
        <v>3993705</v>
      </c>
      <c r="G186" s="6">
        <v>0</v>
      </c>
      <c r="H186" s="6">
        <v>0</v>
      </c>
      <c r="I186" s="7">
        <f t="shared" si="42"/>
        <v>3993705</v>
      </c>
      <c r="J186" s="6">
        <f t="shared" si="49"/>
        <v>1471484.1666666667</v>
      </c>
      <c r="K186" s="6">
        <f t="shared" si="43"/>
        <v>124997.91666666667</v>
      </c>
      <c r="L186" s="6">
        <f t="shared" si="43"/>
        <v>67561.666666666672</v>
      </c>
      <c r="M186" s="7">
        <f t="shared" si="50"/>
        <v>1664043.7500000002</v>
      </c>
      <c r="N186" s="6">
        <f t="shared" si="51"/>
        <v>0</v>
      </c>
      <c r="O186" s="6">
        <f t="shared" si="51"/>
        <v>0</v>
      </c>
      <c r="P186" s="7">
        <f t="shared" si="44"/>
        <v>1664043.7500000002</v>
      </c>
      <c r="Q186" s="6">
        <f t="shared" si="45"/>
        <v>515019.45833333331</v>
      </c>
      <c r="R186" s="6">
        <f t="shared" si="45"/>
        <v>43749.270833333336</v>
      </c>
      <c r="S186" s="6">
        <f t="shared" si="46"/>
        <v>558768.72916666663</v>
      </c>
      <c r="T186" s="7">
        <f t="shared" si="52"/>
        <v>1117537.4583333333</v>
      </c>
      <c r="U186" s="6">
        <f t="shared" si="53"/>
        <v>0</v>
      </c>
      <c r="V186" s="6">
        <f t="shared" si="53"/>
        <v>0</v>
      </c>
      <c r="W186" s="7">
        <f t="shared" si="47"/>
        <v>1117537.4583333333</v>
      </c>
    </row>
    <row r="187" spans="1:23" x14ac:dyDescent="0.3">
      <c r="A187">
        <f t="shared" ref="A187:A250" si="54">A134+1</f>
        <v>2006</v>
      </c>
      <c r="B187" s="46" t="s">
        <v>53</v>
      </c>
      <c r="C187" s="6">
        <v>32276</v>
      </c>
      <c r="D187" s="6">
        <v>13204</v>
      </c>
      <c r="E187" s="6">
        <v>0</v>
      </c>
      <c r="F187" s="7">
        <f t="shared" si="48"/>
        <v>45480</v>
      </c>
      <c r="G187" s="6">
        <v>0</v>
      </c>
      <c r="H187" s="6">
        <v>419965</v>
      </c>
      <c r="I187" s="7">
        <f t="shared" si="42"/>
        <v>465445</v>
      </c>
      <c r="J187" s="6">
        <f t="shared" si="49"/>
        <v>13448.333333333334</v>
      </c>
      <c r="K187" s="6">
        <f t="shared" si="43"/>
        <v>5501.666666666667</v>
      </c>
      <c r="L187" s="6">
        <f t="shared" si="43"/>
        <v>0</v>
      </c>
      <c r="M187" s="7">
        <f t="shared" si="50"/>
        <v>18950</v>
      </c>
      <c r="N187" s="6">
        <f t="shared" si="51"/>
        <v>0</v>
      </c>
      <c r="O187" s="6">
        <f t="shared" si="51"/>
        <v>174985.41666666669</v>
      </c>
      <c r="P187" s="7">
        <f t="shared" si="44"/>
        <v>193935.41666666669</v>
      </c>
      <c r="Q187" s="6">
        <f t="shared" si="45"/>
        <v>4706.916666666667</v>
      </c>
      <c r="R187" s="6">
        <f t="shared" si="45"/>
        <v>1925.5833333333333</v>
      </c>
      <c r="S187" s="6">
        <f t="shared" si="46"/>
        <v>6632.5</v>
      </c>
      <c r="T187" s="7">
        <f t="shared" si="52"/>
        <v>13265</v>
      </c>
      <c r="U187" s="6">
        <f t="shared" si="53"/>
        <v>0</v>
      </c>
      <c r="V187" s="6">
        <f t="shared" si="53"/>
        <v>61244.895833333336</v>
      </c>
      <c r="W187" s="7">
        <f t="shared" si="47"/>
        <v>74509.895833333343</v>
      </c>
    </row>
    <row r="188" spans="1:23" x14ac:dyDescent="0.3">
      <c r="A188">
        <f t="shared" si="54"/>
        <v>2006</v>
      </c>
      <c r="B188" s="46" t="s">
        <v>54</v>
      </c>
      <c r="C188" s="6">
        <v>1997644</v>
      </c>
      <c r="D188" s="6">
        <v>2147202</v>
      </c>
      <c r="E188" s="6">
        <v>0</v>
      </c>
      <c r="F188" s="7">
        <f t="shared" si="48"/>
        <v>4144846</v>
      </c>
      <c r="G188" s="6">
        <v>0</v>
      </c>
      <c r="H188" s="6">
        <v>0</v>
      </c>
      <c r="I188" s="7">
        <f t="shared" si="42"/>
        <v>4144846</v>
      </c>
      <c r="J188" s="6">
        <f t="shared" si="49"/>
        <v>832351.66666666674</v>
      </c>
      <c r="K188" s="6">
        <f t="shared" si="43"/>
        <v>894667.5</v>
      </c>
      <c r="L188" s="6">
        <f t="shared" si="43"/>
        <v>0</v>
      </c>
      <c r="M188" s="7">
        <f t="shared" si="50"/>
        <v>1727019.1666666667</v>
      </c>
      <c r="N188" s="6">
        <f t="shared" si="51"/>
        <v>0</v>
      </c>
      <c r="O188" s="6">
        <f t="shared" si="51"/>
        <v>0</v>
      </c>
      <c r="P188" s="7">
        <f t="shared" si="44"/>
        <v>1727019.1666666667</v>
      </c>
      <c r="Q188" s="6">
        <f t="shared" si="45"/>
        <v>291323.08333333331</v>
      </c>
      <c r="R188" s="6">
        <f t="shared" si="45"/>
        <v>313133.625</v>
      </c>
      <c r="S188" s="6">
        <f t="shared" si="46"/>
        <v>604456.70833333326</v>
      </c>
      <c r="T188" s="7">
        <f t="shared" si="52"/>
        <v>1208913.4166666665</v>
      </c>
      <c r="U188" s="6">
        <f t="shared" si="53"/>
        <v>0</v>
      </c>
      <c r="V188" s="6">
        <f t="shared" si="53"/>
        <v>0</v>
      </c>
      <c r="W188" s="7">
        <f t="shared" si="47"/>
        <v>1208913.4166666665</v>
      </c>
    </row>
    <row r="189" spans="1:23" x14ac:dyDescent="0.3">
      <c r="A189">
        <f t="shared" si="54"/>
        <v>2006</v>
      </c>
      <c r="B189" s="46" t="s">
        <v>55</v>
      </c>
      <c r="C189" s="6">
        <v>119188</v>
      </c>
      <c r="D189" s="6">
        <v>548261</v>
      </c>
      <c r="E189" s="6">
        <v>0</v>
      </c>
      <c r="F189" s="7">
        <f t="shared" si="48"/>
        <v>667449</v>
      </c>
      <c r="G189" s="6">
        <v>0</v>
      </c>
      <c r="H189" s="6">
        <v>0</v>
      </c>
      <c r="I189" s="7">
        <f t="shared" si="42"/>
        <v>667449</v>
      </c>
      <c r="J189" s="6">
        <f t="shared" si="49"/>
        <v>49661.666666666672</v>
      </c>
      <c r="K189" s="6">
        <f t="shared" si="43"/>
        <v>228442.08333333334</v>
      </c>
      <c r="L189" s="6">
        <f t="shared" si="43"/>
        <v>0</v>
      </c>
      <c r="M189" s="7">
        <f t="shared" si="50"/>
        <v>278103.75</v>
      </c>
      <c r="N189" s="6">
        <f t="shared" si="51"/>
        <v>0</v>
      </c>
      <c r="O189" s="6">
        <f t="shared" si="51"/>
        <v>0</v>
      </c>
      <c r="P189" s="7">
        <f t="shared" si="44"/>
        <v>278103.75</v>
      </c>
      <c r="Q189" s="6">
        <f t="shared" si="45"/>
        <v>17381.583333333332</v>
      </c>
      <c r="R189" s="6">
        <f t="shared" si="45"/>
        <v>79954.729166666672</v>
      </c>
      <c r="S189" s="6">
        <f t="shared" si="46"/>
        <v>97336.3125</v>
      </c>
      <c r="T189" s="7">
        <f t="shared" si="52"/>
        <v>194672.625</v>
      </c>
      <c r="U189" s="6">
        <f t="shared" si="53"/>
        <v>0</v>
      </c>
      <c r="V189" s="6">
        <f t="shared" si="53"/>
        <v>0</v>
      </c>
      <c r="W189" s="7">
        <f t="shared" si="47"/>
        <v>194672.625</v>
      </c>
    </row>
    <row r="190" spans="1:23" x14ac:dyDescent="0.3">
      <c r="A190">
        <f t="shared" si="54"/>
        <v>2006</v>
      </c>
      <c r="B190" s="46" t="s">
        <v>56</v>
      </c>
      <c r="C190" s="6">
        <v>0</v>
      </c>
      <c r="D190" s="6">
        <v>0</v>
      </c>
      <c r="E190" s="6">
        <v>0</v>
      </c>
      <c r="F190" s="7">
        <f t="shared" si="48"/>
        <v>0</v>
      </c>
      <c r="G190" s="6">
        <v>0</v>
      </c>
      <c r="H190" s="6">
        <v>0</v>
      </c>
      <c r="I190" s="7">
        <f t="shared" si="42"/>
        <v>0</v>
      </c>
      <c r="J190" s="6">
        <f t="shared" si="49"/>
        <v>0</v>
      </c>
      <c r="K190" s="6">
        <f t="shared" si="43"/>
        <v>0</v>
      </c>
      <c r="L190" s="6">
        <f t="shared" si="43"/>
        <v>0</v>
      </c>
      <c r="M190" s="7">
        <f t="shared" si="50"/>
        <v>0</v>
      </c>
      <c r="N190" s="6">
        <f t="shared" si="51"/>
        <v>0</v>
      </c>
      <c r="O190" s="6">
        <f t="shared" si="51"/>
        <v>0</v>
      </c>
      <c r="P190" s="7">
        <f t="shared" si="44"/>
        <v>0</v>
      </c>
      <c r="Q190" s="6">
        <f t="shared" si="45"/>
        <v>0</v>
      </c>
      <c r="R190" s="6">
        <f t="shared" si="45"/>
        <v>0</v>
      </c>
      <c r="S190" s="6">
        <f t="shared" si="46"/>
        <v>0</v>
      </c>
      <c r="T190" s="7">
        <f t="shared" si="52"/>
        <v>0</v>
      </c>
      <c r="U190" s="6">
        <f t="shared" si="53"/>
        <v>0</v>
      </c>
      <c r="V190" s="6">
        <f t="shared" si="53"/>
        <v>0</v>
      </c>
      <c r="W190" s="7">
        <f t="shared" si="47"/>
        <v>0</v>
      </c>
    </row>
    <row r="191" spans="1:23" x14ac:dyDescent="0.3">
      <c r="A191">
        <f t="shared" si="54"/>
        <v>2006</v>
      </c>
      <c r="B191" s="46" t="s">
        <v>57</v>
      </c>
      <c r="C191" s="6">
        <v>7487221</v>
      </c>
      <c r="D191" s="6">
        <v>1712336</v>
      </c>
      <c r="E191" s="6">
        <v>0</v>
      </c>
      <c r="F191" s="7">
        <f t="shared" si="48"/>
        <v>9199557</v>
      </c>
      <c r="G191" s="6">
        <v>0</v>
      </c>
      <c r="H191" s="6">
        <v>0</v>
      </c>
      <c r="I191" s="7">
        <f t="shared" si="42"/>
        <v>9199557</v>
      </c>
      <c r="J191" s="6">
        <f t="shared" si="49"/>
        <v>3119675.416666667</v>
      </c>
      <c r="K191" s="6">
        <f t="shared" si="43"/>
        <v>713473.33333333337</v>
      </c>
      <c r="L191" s="6">
        <f t="shared" si="43"/>
        <v>0</v>
      </c>
      <c r="M191" s="7">
        <f t="shared" si="50"/>
        <v>3833148.7500000005</v>
      </c>
      <c r="N191" s="6">
        <f t="shared" si="51"/>
        <v>0</v>
      </c>
      <c r="O191" s="6">
        <f t="shared" si="51"/>
        <v>0</v>
      </c>
      <c r="P191" s="7">
        <f t="shared" si="44"/>
        <v>3833148.7500000005</v>
      </c>
      <c r="Q191" s="6">
        <f t="shared" si="45"/>
        <v>1091886.3958333335</v>
      </c>
      <c r="R191" s="6">
        <f t="shared" si="45"/>
        <v>249715.66666666666</v>
      </c>
      <c r="S191" s="6">
        <f t="shared" si="46"/>
        <v>1341602.0625000002</v>
      </c>
      <c r="T191" s="7">
        <f t="shared" si="52"/>
        <v>2683204.1250000005</v>
      </c>
      <c r="U191" s="6">
        <f t="shared" si="53"/>
        <v>0</v>
      </c>
      <c r="V191" s="6">
        <f t="shared" si="53"/>
        <v>0</v>
      </c>
      <c r="W191" s="7">
        <f t="shared" si="47"/>
        <v>2683204.1250000005</v>
      </c>
    </row>
    <row r="192" spans="1:23" x14ac:dyDescent="0.3">
      <c r="A192">
        <f t="shared" si="54"/>
        <v>2006</v>
      </c>
      <c r="B192" s="46" t="s">
        <v>58</v>
      </c>
      <c r="C192" s="6">
        <v>3205518</v>
      </c>
      <c r="D192" s="6">
        <v>7012856</v>
      </c>
      <c r="E192" s="6">
        <v>0</v>
      </c>
      <c r="F192" s="7">
        <f t="shared" si="48"/>
        <v>10218374</v>
      </c>
      <c r="G192" s="6">
        <v>0</v>
      </c>
      <c r="H192" s="6">
        <v>2188168</v>
      </c>
      <c r="I192" s="7">
        <f t="shared" si="42"/>
        <v>12406542</v>
      </c>
      <c r="J192" s="6">
        <f t="shared" si="49"/>
        <v>1335632.5</v>
      </c>
      <c r="K192" s="6">
        <f t="shared" si="43"/>
        <v>2922023.3333333335</v>
      </c>
      <c r="L192" s="6">
        <f t="shared" si="43"/>
        <v>0</v>
      </c>
      <c r="M192" s="7">
        <f t="shared" si="50"/>
        <v>4257655.833333334</v>
      </c>
      <c r="N192" s="6">
        <f t="shared" si="51"/>
        <v>0</v>
      </c>
      <c r="O192" s="6">
        <f t="shared" si="51"/>
        <v>911736.66666666674</v>
      </c>
      <c r="P192" s="7">
        <f t="shared" si="44"/>
        <v>5169392.5000000009</v>
      </c>
      <c r="Q192" s="6">
        <f t="shared" si="45"/>
        <v>467471.37499999994</v>
      </c>
      <c r="R192" s="6">
        <f t="shared" si="45"/>
        <v>1022708.1666666666</v>
      </c>
      <c r="S192" s="6">
        <f t="shared" si="46"/>
        <v>1490179.5416666665</v>
      </c>
      <c r="T192" s="7">
        <f t="shared" si="52"/>
        <v>2980359.083333333</v>
      </c>
      <c r="U192" s="6">
        <f t="shared" si="53"/>
        <v>0</v>
      </c>
      <c r="V192" s="6">
        <f t="shared" si="53"/>
        <v>319107.83333333331</v>
      </c>
      <c r="W192" s="7">
        <f t="shared" si="47"/>
        <v>3299466.9166666665</v>
      </c>
    </row>
    <row r="193" spans="1:23" x14ac:dyDescent="0.3">
      <c r="A193">
        <f t="shared" si="54"/>
        <v>2006</v>
      </c>
      <c r="B193" s="46" t="s">
        <v>59</v>
      </c>
      <c r="C193" s="6">
        <v>1606856</v>
      </c>
      <c r="D193" s="6">
        <v>0</v>
      </c>
      <c r="E193" s="6">
        <v>0</v>
      </c>
      <c r="F193" s="7">
        <f t="shared" si="48"/>
        <v>1606856</v>
      </c>
      <c r="G193" s="6">
        <v>0</v>
      </c>
      <c r="H193" s="6">
        <v>0</v>
      </c>
      <c r="I193" s="7">
        <f t="shared" si="42"/>
        <v>1606856</v>
      </c>
      <c r="J193" s="6">
        <f t="shared" si="49"/>
        <v>669523.33333333337</v>
      </c>
      <c r="K193" s="6">
        <f t="shared" si="43"/>
        <v>0</v>
      </c>
      <c r="L193" s="6">
        <f t="shared" si="43"/>
        <v>0</v>
      </c>
      <c r="M193" s="7">
        <f t="shared" si="50"/>
        <v>669523.33333333337</v>
      </c>
      <c r="N193" s="6">
        <f t="shared" si="51"/>
        <v>0</v>
      </c>
      <c r="O193" s="6">
        <f t="shared" si="51"/>
        <v>0</v>
      </c>
      <c r="P193" s="7">
        <f t="shared" si="44"/>
        <v>669523.33333333337</v>
      </c>
      <c r="Q193" s="6">
        <f t="shared" si="45"/>
        <v>234333.16666666666</v>
      </c>
      <c r="R193" s="6">
        <f t="shared" si="45"/>
        <v>0</v>
      </c>
      <c r="S193" s="6">
        <f t="shared" si="46"/>
        <v>234333.16666666666</v>
      </c>
      <c r="T193" s="7">
        <f t="shared" si="52"/>
        <v>468666.33333333331</v>
      </c>
      <c r="U193" s="6">
        <f t="shared" si="53"/>
        <v>0</v>
      </c>
      <c r="V193" s="6">
        <f t="shared" si="53"/>
        <v>0</v>
      </c>
      <c r="W193" s="7">
        <f t="shared" si="47"/>
        <v>468666.33333333331</v>
      </c>
    </row>
    <row r="194" spans="1:23" x14ac:dyDescent="0.3">
      <c r="A194">
        <f t="shared" si="54"/>
        <v>2006</v>
      </c>
      <c r="B194" s="46" t="s">
        <v>60</v>
      </c>
      <c r="C194" s="6">
        <v>0</v>
      </c>
      <c r="D194" s="6">
        <v>0</v>
      </c>
      <c r="E194" s="6">
        <v>0</v>
      </c>
      <c r="F194" s="7">
        <f t="shared" si="48"/>
        <v>0</v>
      </c>
      <c r="G194" s="6">
        <v>0</v>
      </c>
      <c r="H194" s="6">
        <v>0</v>
      </c>
      <c r="I194" s="7">
        <f t="shared" si="42"/>
        <v>0</v>
      </c>
      <c r="J194" s="6">
        <f t="shared" si="49"/>
        <v>0</v>
      </c>
      <c r="K194" s="6">
        <f t="shared" si="43"/>
        <v>0</v>
      </c>
      <c r="L194" s="6">
        <f t="shared" si="43"/>
        <v>0</v>
      </c>
      <c r="M194" s="7">
        <f t="shared" si="50"/>
        <v>0</v>
      </c>
      <c r="N194" s="6">
        <f t="shared" si="51"/>
        <v>0</v>
      </c>
      <c r="O194" s="6">
        <f t="shared" si="51"/>
        <v>0</v>
      </c>
      <c r="P194" s="7">
        <f t="shared" si="44"/>
        <v>0</v>
      </c>
      <c r="Q194" s="6">
        <f t="shared" si="45"/>
        <v>0</v>
      </c>
      <c r="R194" s="6">
        <f t="shared" si="45"/>
        <v>0</v>
      </c>
      <c r="S194" s="6">
        <f t="shared" si="46"/>
        <v>0</v>
      </c>
      <c r="T194" s="7">
        <f t="shared" si="52"/>
        <v>0</v>
      </c>
      <c r="U194" s="6">
        <f t="shared" si="53"/>
        <v>0</v>
      </c>
      <c r="V194" s="6">
        <f t="shared" si="53"/>
        <v>0</v>
      </c>
      <c r="W194" s="7">
        <f t="shared" si="47"/>
        <v>0</v>
      </c>
    </row>
    <row r="195" spans="1:23" x14ac:dyDescent="0.3">
      <c r="A195">
        <f t="shared" si="54"/>
        <v>2006</v>
      </c>
      <c r="B195" s="46" t="s">
        <v>61</v>
      </c>
      <c r="C195" s="6">
        <v>168768</v>
      </c>
      <c r="D195" s="6">
        <v>354532</v>
      </c>
      <c r="E195" s="6">
        <v>0</v>
      </c>
      <c r="F195" s="7">
        <f t="shared" si="48"/>
        <v>523300</v>
      </c>
      <c r="G195" s="6">
        <v>0</v>
      </c>
      <c r="H195" s="6">
        <v>0</v>
      </c>
      <c r="I195" s="7">
        <f t="shared" si="42"/>
        <v>523300</v>
      </c>
      <c r="J195" s="6">
        <f t="shared" si="49"/>
        <v>70320</v>
      </c>
      <c r="K195" s="6">
        <f t="shared" si="43"/>
        <v>147721.66666666669</v>
      </c>
      <c r="L195" s="6">
        <f t="shared" si="43"/>
        <v>0</v>
      </c>
      <c r="M195" s="7">
        <f t="shared" si="50"/>
        <v>218041.66666666669</v>
      </c>
      <c r="N195" s="6">
        <f t="shared" si="51"/>
        <v>0</v>
      </c>
      <c r="O195" s="6">
        <f t="shared" si="51"/>
        <v>0</v>
      </c>
      <c r="P195" s="7">
        <f t="shared" si="44"/>
        <v>218041.66666666669</v>
      </c>
      <c r="Q195" s="6">
        <f t="shared" si="45"/>
        <v>24612</v>
      </c>
      <c r="R195" s="6">
        <f t="shared" si="45"/>
        <v>51702.583333333336</v>
      </c>
      <c r="S195" s="6">
        <f t="shared" si="46"/>
        <v>76314.583333333343</v>
      </c>
      <c r="T195" s="7">
        <f t="shared" si="52"/>
        <v>152629.16666666669</v>
      </c>
      <c r="U195" s="6">
        <f t="shared" si="53"/>
        <v>0</v>
      </c>
      <c r="V195" s="6">
        <f t="shared" si="53"/>
        <v>0</v>
      </c>
      <c r="W195" s="7">
        <f t="shared" si="47"/>
        <v>152629.16666666669</v>
      </c>
    </row>
    <row r="196" spans="1:23" x14ac:dyDescent="0.3">
      <c r="A196">
        <f t="shared" si="54"/>
        <v>2006</v>
      </c>
      <c r="B196" s="46" t="s">
        <v>62</v>
      </c>
      <c r="C196" s="6">
        <v>0</v>
      </c>
      <c r="D196" s="6">
        <v>950964</v>
      </c>
      <c r="E196" s="6">
        <v>0</v>
      </c>
      <c r="F196" s="7">
        <f t="shared" si="48"/>
        <v>950964</v>
      </c>
      <c r="G196" s="6">
        <v>0</v>
      </c>
      <c r="H196" s="6">
        <v>0</v>
      </c>
      <c r="I196" s="7">
        <f t="shared" si="42"/>
        <v>950964</v>
      </c>
      <c r="J196" s="6">
        <f t="shared" si="49"/>
        <v>0</v>
      </c>
      <c r="K196" s="6">
        <f t="shared" si="43"/>
        <v>396235</v>
      </c>
      <c r="L196" s="6">
        <f t="shared" si="43"/>
        <v>0</v>
      </c>
      <c r="M196" s="7">
        <f t="shared" si="50"/>
        <v>396235</v>
      </c>
      <c r="N196" s="6">
        <f t="shared" si="51"/>
        <v>0</v>
      </c>
      <c r="O196" s="6">
        <f t="shared" si="51"/>
        <v>0</v>
      </c>
      <c r="P196" s="7">
        <f t="shared" si="44"/>
        <v>396235</v>
      </c>
      <c r="Q196" s="6">
        <f t="shared" si="45"/>
        <v>0</v>
      </c>
      <c r="R196" s="6">
        <f t="shared" si="45"/>
        <v>138682.25</v>
      </c>
      <c r="S196" s="6">
        <f t="shared" si="46"/>
        <v>138682.25</v>
      </c>
      <c r="T196" s="7">
        <f t="shared" si="52"/>
        <v>277364.5</v>
      </c>
      <c r="U196" s="6">
        <f t="shared" si="53"/>
        <v>0</v>
      </c>
      <c r="V196" s="6">
        <f t="shared" si="53"/>
        <v>0</v>
      </c>
      <c r="W196" s="7">
        <f t="shared" si="47"/>
        <v>277364.5</v>
      </c>
    </row>
    <row r="197" spans="1:23" x14ac:dyDescent="0.3">
      <c r="A197">
        <f t="shared" si="54"/>
        <v>2006</v>
      </c>
      <c r="B197" s="46" t="s">
        <v>19</v>
      </c>
      <c r="C197" s="6">
        <v>4408780</v>
      </c>
      <c r="D197" s="6">
        <v>11685609</v>
      </c>
      <c r="E197" s="6">
        <v>616340</v>
      </c>
      <c r="F197" s="7">
        <f t="shared" si="48"/>
        <v>16710729</v>
      </c>
      <c r="G197" s="6">
        <v>3801</v>
      </c>
      <c r="H197" s="6">
        <v>0</v>
      </c>
      <c r="I197" s="7">
        <f t="shared" si="42"/>
        <v>16714530</v>
      </c>
      <c r="J197" s="6">
        <f t="shared" si="49"/>
        <v>1836991.6666666667</v>
      </c>
      <c r="K197" s="6">
        <f t="shared" si="43"/>
        <v>4869003.75</v>
      </c>
      <c r="L197" s="6">
        <f t="shared" si="43"/>
        <v>256808.33333333334</v>
      </c>
      <c r="M197" s="7">
        <f t="shared" si="50"/>
        <v>6962803.75</v>
      </c>
      <c r="N197" s="6">
        <f t="shared" si="51"/>
        <v>1583.75</v>
      </c>
      <c r="O197" s="6">
        <f t="shared" si="51"/>
        <v>0</v>
      </c>
      <c r="P197" s="7">
        <f t="shared" si="44"/>
        <v>6964387.5</v>
      </c>
      <c r="Q197" s="6">
        <f t="shared" si="45"/>
        <v>642947.08333333337</v>
      </c>
      <c r="R197" s="6">
        <f t="shared" si="45"/>
        <v>1704151.3125</v>
      </c>
      <c r="S197" s="6">
        <f t="shared" si="46"/>
        <v>2347098.3958333335</v>
      </c>
      <c r="T197" s="7">
        <f t="shared" si="52"/>
        <v>4694196.791666667</v>
      </c>
      <c r="U197" s="6">
        <f t="shared" si="53"/>
        <v>554.3125</v>
      </c>
      <c r="V197" s="6">
        <f t="shared" si="53"/>
        <v>0</v>
      </c>
      <c r="W197" s="7">
        <f t="shared" si="47"/>
        <v>4694751.104166667</v>
      </c>
    </row>
    <row r="198" spans="1:23" x14ac:dyDescent="0.3">
      <c r="A198">
        <f t="shared" si="54"/>
        <v>2006</v>
      </c>
      <c r="B198" s="46" t="s">
        <v>63</v>
      </c>
      <c r="C198" s="6">
        <v>11713</v>
      </c>
      <c r="D198" s="6">
        <v>62641</v>
      </c>
      <c r="E198" s="6">
        <v>0</v>
      </c>
      <c r="F198" s="7">
        <f t="shared" si="48"/>
        <v>74354</v>
      </c>
      <c r="G198" s="6">
        <v>0</v>
      </c>
      <c r="H198" s="6">
        <v>0</v>
      </c>
      <c r="I198" s="7">
        <f t="shared" si="42"/>
        <v>74354</v>
      </c>
      <c r="J198" s="6">
        <f t="shared" si="49"/>
        <v>4880.416666666667</v>
      </c>
      <c r="K198" s="6">
        <f t="shared" si="43"/>
        <v>26100.416666666668</v>
      </c>
      <c r="L198" s="6">
        <f t="shared" si="43"/>
        <v>0</v>
      </c>
      <c r="M198" s="7">
        <f t="shared" si="50"/>
        <v>30980.833333333336</v>
      </c>
      <c r="N198" s="6">
        <f t="shared" si="51"/>
        <v>0</v>
      </c>
      <c r="O198" s="6">
        <f t="shared" si="51"/>
        <v>0</v>
      </c>
      <c r="P198" s="7">
        <f t="shared" si="44"/>
        <v>30980.833333333336</v>
      </c>
      <c r="Q198" s="6">
        <f t="shared" si="45"/>
        <v>1708.1458333333333</v>
      </c>
      <c r="R198" s="6">
        <f t="shared" si="45"/>
        <v>9135.1458333333339</v>
      </c>
      <c r="S198" s="6">
        <f t="shared" si="46"/>
        <v>10843.291666666668</v>
      </c>
      <c r="T198" s="7">
        <f t="shared" si="52"/>
        <v>21686.583333333336</v>
      </c>
      <c r="U198" s="6">
        <f t="shared" si="53"/>
        <v>0</v>
      </c>
      <c r="V198" s="6">
        <f t="shared" si="53"/>
        <v>0</v>
      </c>
      <c r="W198" s="7">
        <f t="shared" si="47"/>
        <v>21686.583333333336</v>
      </c>
    </row>
    <row r="199" spans="1:23" x14ac:dyDescent="0.3">
      <c r="A199">
        <f t="shared" si="54"/>
        <v>2006</v>
      </c>
      <c r="B199" s="46" t="s">
        <v>64</v>
      </c>
      <c r="C199" s="6">
        <v>14411377</v>
      </c>
      <c r="D199" s="6">
        <v>2408198</v>
      </c>
      <c r="E199" s="6">
        <v>206687</v>
      </c>
      <c r="F199" s="7">
        <f t="shared" si="48"/>
        <v>17026262</v>
      </c>
      <c r="G199" s="6">
        <v>714488</v>
      </c>
      <c r="H199" s="6">
        <v>2337735</v>
      </c>
      <c r="I199" s="7">
        <f t="shared" si="42"/>
        <v>20078485</v>
      </c>
      <c r="J199" s="6">
        <f t="shared" si="49"/>
        <v>6004740.416666667</v>
      </c>
      <c r="K199" s="6">
        <f t="shared" si="43"/>
        <v>1003415.8333333334</v>
      </c>
      <c r="L199" s="6">
        <f t="shared" si="43"/>
        <v>86119.583333333343</v>
      </c>
      <c r="M199" s="7">
        <f t="shared" si="50"/>
        <v>7094275.833333333</v>
      </c>
      <c r="N199" s="6">
        <f t="shared" si="51"/>
        <v>297703.33333333337</v>
      </c>
      <c r="O199" s="6">
        <f t="shared" si="51"/>
        <v>974056.25</v>
      </c>
      <c r="P199" s="7">
        <f t="shared" si="44"/>
        <v>8366035.416666666</v>
      </c>
      <c r="Q199" s="6">
        <f t="shared" si="45"/>
        <v>2101659.1458333335</v>
      </c>
      <c r="R199" s="6">
        <f t="shared" si="45"/>
        <v>351195.54166666669</v>
      </c>
      <c r="S199" s="6">
        <f t="shared" si="46"/>
        <v>2452854.6875</v>
      </c>
      <c r="T199" s="7">
        <f t="shared" si="52"/>
        <v>4905709.375</v>
      </c>
      <c r="U199" s="6">
        <f t="shared" si="53"/>
        <v>104196.16666666667</v>
      </c>
      <c r="V199" s="6">
        <f t="shared" si="53"/>
        <v>340919.6875</v>
      </c>
      <c r="W199" s="7">
        <f t="shared" si="47"/>
        <v>5350825.229166667</v>
      </c>
    </row>
    <row r="200" spans="1:23" x14ac:dyDescent="0.3">
      <c r="A200">
        <f t="shared" si="54"/>
        <v>2006</v>
      </c>
      <c r="B200" s="46" t="s">
        <v>21</v>
      </c>
      <c r="C200" s="6">
        <v>1421282</v>
      </c>
      <c r="D200" s="6">
        <v>4744645</v>
      </c>
      <c r="E200" s="6">
        <v>115227</v>
      </c>
      <c r="F200" s="7">
        <f t="shared" si="48"/>
        <v>6281154</v>
      </c>
      <c r="G200" s="6">
        <v>12290</v>
      </c>
      <c r="H200" s="6">
        <v>0</v>
      </c>
      <c r="I200" s="7">
        <f t="shared" si="42"/>
        <v>6293444</v>
      </c>
      <c r="J200" s="6">
        <f t="shared" si="49"/>
        <v>592200.83333333337</v>
      </c>
      <c r="K200" s="6">
        <f t="shared" si="43"/>
        <v>1976935.4166666667</v>
      </c>
      <c r="L200" s="6">
        <f t="shared" si="43"/>
        <v>48011.25</v>
      </c>
      <c r="M200" s="7">
        <f t="shared" si="50"/>
        <v>2617147.5</v>
      </c>
      <c r="N200" s="6">
        <f t="shared" si="51"/>
        <v>5120.8333333333339</v>
      </c>
      <c r="O200" s="6">
        <f t="shared" si="51"/>
        <v>0</v>
      </c>
      <c r="P200" s="7">
        <f t="shared" si="44"/>
        <v>2622268.3333333335</v>
      </c>
      <c r="Q200" s="6">
        <f t="shared" si="45"/>
        <v>207270.29166666666</v>
      </c>
      <c r="R200" s="6">
        <f t="shared" si="45"/>
        <v>691927.39583333337</v>
      </c>
      <c r="S200" s="6">
        <f t="shared" si="46"/>
        <v>899197.6875</v>
      </c>
      <c r="T200" s="7">
        <f t="shared" si="52"/>
        <v>1798395.375</v>
      </c>
      <c r="U200" s="6">
        <f t="shared" si="53"/>
        <v>1792.2916666666667</v>
      </c>
      <c r="V200" s="6">
        <f t="shared" si="53"/>
        <v>0</v>
      </c>
      <c r="W200" s="7">
        <f t="shared" si="47"/>
        <v>1800187.6666666667</v>
      </c>
    </row>
    <row r="201" spans="1:23" x14ac:dyDescent="0.3">
      <c r="A201">
        <f t="shared" si="54"/>
        <v>2006</v>
      </c>
      <c r="B201" s="46" t="s">
        <v>17</v>
      </c>
      <c r="C201" s="6">
        <v>21302623</v>
      </c>
      <c r="D201" s="6">
        <v>582340</v>
      </c>
      <c r="E201" s="6">
        <v>1779347</v>
      </c>
      <c r="F201" s="7">
        <f t="shared" si="48"/>
        <v>23664310</v>
      </c>
      <c r="G201" s="6">
        <v>2763967</v>
      </c>
      <c r="H201" s="6">
        <v>0</v>
      </c>
      <c r="I201" s="7">
        <f t="shared" si="42"/>
        <v>26428277</v>
      </c>
      <c r="J201" s="6">
        <f t="shared" si="49"/>
        <v>8876092.9166666679</v>
      </c>
      <c r="K201" s="6">
        <f t="shared" si="43"/>
        <v>242641.66666666669</v>
      </c>
      <c r="L201" s="6">
        <f t="shared" si="43"/>
        <v>741394.58333333337</v>
      </c>
      <c r="M201" s="7">
        <f t="shared" si="50"/>
        <v>9860129.1666666679</v>
      </c>
      <c r="N201" s="6">
        <f t="shared" si="51"/>
        <v>1151652.9166666667</v>
      </c>
      <c r="O201" s="6">
        <f t="shared" si="51"/>
        <v>0</v>
      </c>
      <c r="P201" s="7">
        <f t="shared" si="44"/>
        <v>11011782.083333334</v>
      </c>
      <c r="Q201" s="6">
        <f t="shared" si="45"/>
        <v>3106632.5208333335</v>
      </c>
      <c r="R201" s="6">
        <f t="shared" si="45"/>
        <v>84924.583333333328</v>
      </c>
      <c r="S201" s="6">
        <f t="shared" si="46"/>
        <v>3191557.104166667</v>
      </c>
      <c r="T201" s="7">
        <f t="shared" si="52"/>
        <v>6383114.208333334</v>
      </c>
      <c r="U201" s="6">
        <f t="shared" si="53"/>
        <v>403078.52083333331</v>
      </c>
      <c r="V201" s="6">
        <f t="shared" si="53"/>
        <v>0</v>
      </c>
      <c r="W201" s="7">
        <f t="shared" si="47"/>
        <v>6786192.729166667</v>
      </c>
    </row>
    <row r="202" spans="1:23" x14ac:dyDescent="0.3">
      <c r="A202">
        <f t="shared" si="54"/>
        <v>2006</v>
      </c>
      <c r="B202" s="46" t="s">
        <v>65</v>
      </c>
      <c r="C202" s="6">
        <v>0</v>
      </c>
      <c r="D202" s="6">
        <v>81575</v>
      </c>
      <c r="E202" s="6">
        <v>0</v>
      </c>
      <c r="F202" s="7">
        <f t="shared" si="48"/>
        <v>81575</v>
      </c>
      <c r="G202" s="6">
        <v>11220691</v>
      </c>
      <c r="H202" s="6">
        <v>0</v>
      </c>
      <c r="I202" s="7">
        <f t="shared" si="42"/>
        <v>11302266</v>
      </c>
      <c r="J202" s="6">
        <f t="shared" si="49"/>
        <v>0</v>
      </c>
      <c r="K202" s="6">
        <f t="shared" si="43"/>
        <v>33989.583333333336</v>
      </c>
      <c r="L202" s="6">
        <f t="shared" si="43"/>
        <v>0</v>
      </c>
      <c r="M202" s="7">
        <f t="shared" si="50"/>
        <v>33989.583333333336</v>
      </c>
      <c r="N202" s="6">
        <f t="shared" si="51"/>
        <v>4675287.916666667</v>
      </c>
      <c r="O202" s="6">
        <f t="shared" si="51"/>
        <v>0</v>
      </c>
      <c r="P202" s="7">
        <f t="shared" si="44"/>
        <v>4709277.5</v>
      </c>
      <c r="Q202" s="6">
        <f t="shared" si="45"/>
        <v>0</v>
      </c>
      <c r="R202" s="6">
        <f t="shared" si="45"/>
        <v>11896.354166666666</v>
      </c>
      <c r="S202" s="6">
        <f t="shared" si="46"/>
        <v>11896.354166666666</v>
      </c>
      <c r="T202" s="7">
        <f t="shared" si="52"/>
        <v>23792.708333333332</v>
      </c>
      <c r="U202" s="6">
        <f t="shared" si="53"/>
        <v>1636350.7708333333</v>
      </c>
      <c r="V202" s="6">
        <f t="shared" si="53"/>
        <v>0</v>
      </c>
      <c r="W202" s="7">
        <f t="shared" si="47"/>
        <v>1660143.4791666665</v>
      </c>
    </row>
    <row r="203" spans="1:23" x14ac:dyDescent="0.3">
      <c r="A203">
        <f t="shared" si="54"/>
        <v>2006</v>
      </c>
      <c r="B203" s="46" t="s">
        <v>66</v>
      </c>
      <c r="C203" s="6">
        <v>816522</v>
      </c>
      <c r="D203" s="6">
        <v>7516991</v>
      </c>
      <c r="E203" s="6">
        <v>0</v>
      </c>
      <c r="F203" s="7">
        <f t="shared" si="48"/>
        <v>8333513</v>
      </c>
      <c r="G203" s="6">
        <v>0</v>
      </c>
      <c r="H203" s="6">
        <v>0</v>
      </c>
      <c r="I203" s="7">
        <f t="shared" si="42"/>
        <v>8333513</v>
      </c>
      <c r="J203" s="6">
        <f t="shared" si="49"/>
        <v>340217.5</v>
      </c>
      <c r="K203" s="6">
        <f t="shared" si="43"/>
        <v>3132079.5833333335</v>
      </c>
      <c r="L203" s="6">
        <f t="shared" si="43"/>
        <v>0</v>
      </c>
      <c r="M203" s="7">
        <f t="shared" si="50"/>
        <v>3472297.0833333335</v>
      </c>
      <c r="N203" s="6">
        <f t="shared" si="51"/>
        <v>0</v>
      </c>
      <c r="O203" s="6">
        <f t="shared" si="51"/>
        <v>0</v>
      </c>
      <c r="P203" s="7">
        <f t="shared" si="44"/>
        <v>3472297.0833333335</v>
      </c>
      <c r="Q203" s="6">
        <f t="shared" si="45"/>
        <v>119076.12499999999</v>
      </c>
      <c r="R203" s="6">
        <f t="shared" si="45"/>
        <v>1096227.8541666667</v>
      </c>
      <c r="S203" s="6">
        <f t="shared" si="46"/>
        <v>1215303.9791666667</v>
      </c>
      <c r="T203" s="7">
        <f t="shared" si="52"/>
        <v>2430607.9583333335</v>
      </c>
      <c r="U203" s="6">
        <f t="shared" si="53"/>
        <v>0</v>
      </c>
      <c r="V203" s="6">
        <f t="shared" si="53"/>
        <v>0</v>
      </c>
      <c r="W203" s="7">
        <f t="shared" si="47"/>
        <v>2430607.9583333335</v>
      </c>
    </row>
    <row r="204" spans="1:23" x14ac:dyDescent="0.3">
      <c r="A204">
        <f t="shared" si="54"/>
        <v>2006</v>
      </c>
      <c r="B204" s="46" t="s">
        <v>67</v>
      </c>
      <c r="C204" s="6">
        <v>412563</v>
      </c>
      <c r="D204" s="6">
        <v>618090</v>
      </c>
      <c r="E204" s="6">
        <v>0</v>
      </c>
      <c r="F204" s="7">
        <f t="shared" si="48"/>
        <v>1030653</v>
      </c>
      <c r="G204" s="6">
        <v>0</v>
      </c>
      <c r="H204" s="6">
        <v>0</v>
      </c>
      <c r="I204" s="7">
        <f t="shared" si="42"/>
        <v>1030653</v>
      </c>
      <c r="J204" s="6">
        <f t="shared" si="49"/>
        <v>171901.25</v>
      </c>
      <c r="K204" s="6">
        <f t="shared" si="43"/>
        <v>257537.5</v>
      </c>
      <c r="L204" s="6">
        <f t="shared" si="43"/>
        <v>0</v>
      </c>
      <c r="M204" s="7">
        <f t="shared" si="50"/>
        <v>429438.75</v>
      </c>
      <c r="N204" s="6">
        <f t="shared" si="51"/>
        <v>0</v>
      </c>
      <c r="O204" s="6">
        <f t="shared" si="51"/>
        <v>0</v>
      </c>
      <c r="P204" s="7">
        <f t="shared" si="44"/>
        <v>429438.75</v>
      </c>
      <c r="Q204" s="6">
        <f t="shared" si="45"/>
        <v>60165.437499999993</v>
      </c>
      <c r="R204" s="6">
        <f t="shared" si="45"/>
        <v>90138.125</v>
      </c>
      <c r="S204" s="6">
        <f t="shared" si="46"/>
        <v>150303.5625</v>
      </c>
      <c r="T204" s="7">
        <f t="shared" si="52"/>
        <v>300607.125</v>
      </c>
      <c r="U204" s="6">
        <f t="shared" si="53"/>
        <v>0</v>
      </c>
      <c r="V204" s="6">
        <f t="shared" si="53"/>
        <v>0</v>
      </c>
      <c r="W204" s="7">
        <f t="shared" si="47"/>
        <v>300607.125</v>
      </c>
    </row>
    <row r="205" spans="1:23" x14ac:dyDescent="0.3">
      <c r="A205">
        <f t="shared" si="54"/>
        <v>2006</v>
      </c>
      <c r="B205" s="46" t="s">
        <v>68</v>
      </c>
      <c r="C205" s="6">
        <v>18918873</v>
      </c>
      <c r="D205" s="6">
        <v>5115547</v>
      </c>
      <c r="E205" s="6">
        <v>1976380</v>
      </c>
      <c r="F205" s="7">
        <f t="shared" si="48"/>
        <v>26010800</v>
      </c>
      <c r="G205" s="6">
        <v>4760471</v>
      </c>
      <c r="H205" s="6">
        <v>59875</v>
      </c>
      <c r="I205" s="7">
        <f t="shared" si="42"/>
        <v>30831146</v>
      </c>
      <c r="J205" s="6">
        <f t="shared" si="49"/>
        <v>7882863.75</v>
      </c>
      <c r="K205" s="6">
        <f t="shared" si="43"/>
        <v>2131477.916666667</v>
      </c>
      <c r="L205" s="6">
        <f t="shared" si="43"/>
        <v>823491.66666666674</v>
      </c>
      <c r="M205" s="7">
        <f t="shared" si="50"/>
        <v>10837833.333333334</v>
      </c>
      <c r="N205" s="6">
        <f t="shared" si="51"/>
        <v>1983529.5833333335</v>
      </c>
      <c r="O205" s="6">
        <f t="shared" si="51"/>
        <v>24947.916666666668</v>
      </c>
      <c r="P205" s="7">
        <f t="shared" si="44"/>
        <v>12846310.833333334</v>
      </c>
      <c r="Q205" s="6">
        <f t="shared" si="45"/>
        <v>2759002.3125</v>
      </c>
      <c r="R205" s="6">
        <f t="shared" si="45"/>
        <v>746017.27083333337</v>
      </c>
      <c r="S205" s="6">
        <f t="shared" si="46"/>
        <v>3505019.5833333335</v>
      </c>
      <c r="T205" s="7">
        <f t="shared" si="52"/>
        <v>7010039.166666667</v>
      </c>
      <c r="U205" s="6">
        <f t="shared" si="53"/>
        <v>694235.35416666663</v>
      </c>
      <c r="V205" s="6">
        <f t="shared" si="53"/>
        <v>8731.7708333333339</v>
      </c>
      <c r="W205" s="7">
        <f t="shared" si="47"/>
        <v>7713006.291666667</v>
      </c>
    </row>
    <row r="206" spans="1:23" x14ac:dyDescent="0.3">
      <c r="A206">
        <f t="shared" si="54"/>
        <v>2006</v>
      </c>
      <c r="B206" s="46" t="s">
        <v>69</v>
      </c>
      <c r="C206" s="6">
        <v>0</v>
      </c>
      <c r="D206" s="6">
        <v>0</v>
      </c>
      <c r="E206" s="6">
        <v>0</v>
      </c>
      <c r="F206" s="7">
        <f t="shared" si="48"/>
        <v>0</v>
      </c>
      <c r="G206" s="6">
        <v>401297</v>
      </c>
      <c r="H206" s="6">
        <v>0</v>
      </c>
      <c r="I206" s="7">
        <f t="shared" si="42"/>
        <v>401297</v>
      </c>
      <c r="J206" s="6">
        <f t="shared" si="49"/>
        <v>0</v>
      </c>
      <c r="K206" s="6">
        <f t="shared" si="43"/>
        <v>0</v>
      </c>
      <c r="L206" s="6">
        <f t="shared" si="43"/>
        <v>0</v>
      </c>
      <c r="M206" s="7">
        <f t="shared" si="50"/>
        <v>0</v>
      </c>
      <c r="N206" s="6">
        <f t="shared" si="51"/>
        <v>167207.08333333334</v>
      </c>
      <c r="O206" s="6">
        <f t="shared" si="51"/>
        <v>0</v>
      </c>
      <c r="P206" s="7">
        <f t="shared" si="44"/>
        <v>167207.08333333334</v>
      </c>
      <c r="Q206" s="6">
        <f t="shared" si="45"/>
        <v>0</v>
      </c>
      <c r="R206" s="6">
        <f t="shared" si="45"/>
        <v>0</v>
      </c>
      <c r="S206" s="6">
        <f t="shared" si="46"/>
        <v>0</v>
      </c>
      <c r="T206" s="7">
        <f t="shared" si="52"/>
        <v>0</v>
      </c>
      <c r="U206" s="6">
        <f t="shared" si="53"/>
        <v>58522.479166666664</v>
      </c>
      <c r="V206" s="6">
        <f t="shared" si="53"/>
        <v>0</v>
      </c>
      <c r="W206" s="7">
        <f t="shared" si="47"/>
        <v>58522.479166666664</v>
      </c>
    </row>
    <row r="207" spans="1:23" x14ac:dyDescent="0.3">
      <c r="A207">
        <f t="shared" si="54"/>
        <v>2006</v>
      </c>
      <c r="B207" s="46" t="s">
        <v>70</v>
      </c>
      <c r="C207" s="6">
        <v>2942054</v>
      </c>
      <c r="D207" s="6">
        <v>311967</v>
      </c>
      <c r="E207" s="6">
        <v>0</v>
      </c>
      <c r="F207" s="7">
        <f t="shared" si="48"/>
        <v>3254021</v>
      </c>
      <c r="G207" s="6">
        <v>4158</v>
      </c>
      <c r="H207" s="6">
        <v>0</v>
      </c>
      <c r="I207" s="7">
        <f t="shared" si="42"/>
        <v>3258179</v>
      </c>
      <c r="J207" s="6">
        <f t="shared" si="49"/>
        <v>1225855.8333333335</v>
      </c>
      <c r="K207" s="6">
        <f t="shared" si="43"/>
        <v>129986.25</v>
      </c>
      <c r="L207" s="6">
        <f t="shared" si="43"/>
        <v>0</v>
      </c>
      <c r="M207" s="7">
        <f t="shared" si="50"/>
        <v>1355842.0833333335</v>
      </c>
      <c r="N207" s="6">
        <f t="shared" si="51"/>
        <v>1732.5</v>
      </c>
      <c r="O207" s="6">
        <f t="shared" si="51"/>
        <v>0</v>
      </c>
      <c r="P207" s="7">
        <f t="shared" si="44"/>
        <v>1357574.5833333335</v>
      </c>
      <c r="Q207" s="6">
        <f t="shared" si="45"/>
        <v>429049.54166666669</v>
      </c>
      <c r="R207" s="6">
        <f t="shared" si="45"/>
        <v>45495.1875</v>
      </c>
      <c r="S207" s="6">
        <f t="shared" si="46"/>
        <v>474544.72916666669</v>
      </c>
      <c r="T207" s="7">
        <f t="shared" si="52"/>
        <v>949089.45833333337</v>
      </c>
      <c r="U207" s="6">
        <f t="shared" si="53"/>
        <v>606.375</v>
      </c>
      <c r="V207" s="6">
        <f t="shared" si="53"/>
        <v>0</v>
      </c>
      <c r="W207" s="7">
        <f t="shared" si="47"/>
        <v>949695.83333333337</v>
      </c>
    </row>
    <row r="208" spans="1:23" x14ac:dyDescent="0.3">
      <c r="A208">
        <f t="shared" si="54"/>
        <v>2006</v>
      </c>
      <c r="B208" s="46" t="s">
        <v>11</v>
      </c>
      <c r="C208" s="6">
        <v>7934756</v>
      </c>
      <c r="D208" s="6">
        <v>44598</v>
      </c>
      <c r="E208" s="6">
        <v>0</v>
      </c>
      <c r="F208" s="7">
        <f t="shared" si="48"/>
        <v>7979354</v>
      </c>
      <c r="G208" s="6">
        <v>0</v>
      </c>
      <c r="H208" s="6">
        <v>8579401</v>
      </c>
      <c r="I208" s="7">
        <f t="shared" si="42"/>
        <v>16558755</v>
      </c>
      <c r="J208" s="6">
        <f t="shared" si="49"/>
        <v>3306148.3333333335</v>
      </c>
      <c r="K208" s="6">
        <f t="shared" si="43"/>
        <v>18582.5</v>
      </c>
      <c r="L208" s="6">
        <f t="shared" si="43"/>
        <v>0</v>
      </c>
      <c r="M208" s="7">
        <f t="shared" si="50"/>
        <v>3324730.8333333335</v>
      </c>
      <c r="N208" s="6">
        <f t="shared" si="51"/>
        <v>0</v>
      </c>
      <c r="O208" s="6">
        <f t="shared" si="51"/>
        <v>3574750.416666667</v>
      </c>
      <c r="P208" s="7">
        <f t="shared" si="44"/>
        <v>6899481.25</v>
      </c>
      <c r="Q208" s="6">
        <f t="shared" si="45"/>
        <v>1157151.9166666667</v>
      </c>
      <c r="R208" s="6">
        <f t="shared" si="45"/>
        <v>6503.875</v>
      </c>
      <c r="S208" s="6">
        <f t="shared" si="46"/>
        <v>1163655.7916666667</v>
      </c>
      <c r="T208" s="7">
        <f t="shared" si="52"/>
        <v>2327311.5833333335</v>
      </c>
      <c r="U208" s="6">
        <f t="shared" si="53"/>
        <v>0</v>
      </c>
      <c r="V208" s="6">
        <f t="shared" si="53"/>
        <v>1251162.6458333333</v>
      </c>
      <c r="W208" s="7">
        <f t="shared" si="47"/>
        <v>3578474.229166667</v>
      </c>
    </row>
    <row r="209" spans="1:23" x14ac:dyDescent="0.3">
      <c r="A209">
        <f t="shared" si="54"/>
        <v>2006</v>
      </c>
      <c r="B209" s="46" t="s">
        <v>71</v>
      </c>
      <c r="C209" s="6">
        <v>36696</v>
      </c>
      <c r="D209" s="6">
        <v>314651</v>
      </c>
      <c r="E209" s="6">
        <v>0</v>
      </c>
      <c r="F209" s="7">
        <f t="shared" si="48"/>
        <v>351347</v>
      </c>
      <c r="G209" s="6">
        <v>0</v>
      </c>
      <c r="H209" s="6">
        <v>0</v>
      </c>
      <c r="I209" s="7">
        <f t="shared" si="42"/>
        <v>351347</v>
      </c>
      <c r="J209" s="6">
        <f t="shared" si="49"/>
        <v>15290</v>
      </c>
      <c r="K209" s="6">
        <f t="shared" si="43"/>
        <v>131104.58333333334</v>
      </c>
      <c r="L209" s="6">
        <f t="shared" si="43"/>
        <v>0</v>
      </c>
      <c r="M209" s="7">
        <f t="shared" si="50"/>
        <v>146394.58333333334</v>
      </c>
      <c r="N209" s="6">
        <f t="shared" si="51"/>
        <v>0</v>
      </c>
      <c r="O209" s="6">
        <f t="shared" si="51"/>
        <v>0</v>
      </c>
      <c r="P209" s="7">
        <f t="shared" si="44"/>
        <v>146394.58333333334</v>
      </c>
      <c r="Q209" s="6">
        <f t="shared" si="45"/>
        <v>5351.5</v>
      </c>
      <c r="R209" s="6">
        <f t="shared" si="45"/>
        <v>45886.604166666664</v>
      </c>
      <c r="S209" s="6">
        <f t="shared" si="46"/>
        <v>51238.104166666664</v>
      </c>
      <c r="T209" s="7">
        <f t="shared" si="52"/>
        <v>102476.20833333333</v>
      </c>
      <c r="U209" s="6">
        <f t="shared" si="53"/>
        <v>0</v>
      </c>
      <c r="V209" s="6">
        <f t="shared" si="53"/>
        <v>0</v>
      </c>
      <c r="W209" s="7">
        <f t="shared" si="47"/>
        <v>102476.20833333333</v>
      </c>
    </row>
    <row r="210" spans="1:23" x14ac:dyDescent="0.3">
      <c r="A210">
        <f t="shared" si="54"/>
        <v>2006</v>
      </c>
      <c r="B210" s="46" t="s">
        <v>23</v>
      </c>
      <c r="C210" s="6">
        <v>759007</v>
      </c>
      <c r="D210" s="6">
        <v>12243247</v>
      </c>
      <c r="E210" s="6">
        <v>2241922</v>
      </c>
      <c r="F210" s="7">
        <f t="shared" si="48"/>
        <v>15244176</v>
      </c>
      <c r="G210" s="6">
        <v>15047</v>
      </c>
      <c r="H210" s="6">
        <v>0</v>
      </c>
      <c r="I210" s="7">
        <f t="shared" si="42"/>
        <v>15259223</v>
      </c>
      <c r="J210" s="6">
        <f t="shared" si="49"/>
        <v>316252.91666666669</v>
      </c>
      <c r="K210" s="6">
        <f t="shared" si="43"/>
        <v>5101352.916666667</v>
      </c>
      <c r="L210" s="6">
        <f t="shared" si="43"/>
        <v>934134.16666666674</v>
      </c>
      <c r="M210" s="7">
        <f t="shared" si="50"/>
        <v>6351740.0000000009</v>
      </c>
      <c r="N210" s="6">
        <f t="shared" si="51"/>
        <v>6269.5833333333339</v>
      </c>
      <c r="O210" s="6">
        <f t="shared" si="51"/>
        <v>0</v>
      </c>
      <c r="P210" s="7">
        <f t="shared" si="44"/>
        <v>6358009.583333334</v>
      </c>
      <c r="Q210" s="6">
        <f t="shared" si="45"/>
        <v>110688.52083333333</v>
      </c>
      <c r="R210" s="6">
        <f t="shared" si="45"/>
        <v>1785473.5208333333</v>
      </c>
      <c r="S210" s="6">
        <f t="shared" si="46"/>
        <v>1896162.0416666665</v>
      </c>
      <c r="T210" s="7">
        <f t="shared" si="52"/>
        <v>3792324.083333333</v>
      </c>
      <c r="U210" s="6">
        <f t="shared" si="53"/>
        <v>2194.3541666666665</v>
      </c>
      <c r="V210" s="6">
        <f t="shared" si="53"/>
        <v>0</v>
      </c>
      <c r="W210" s="7">
        <f t="shared" si="47"/>
        <v>3794518.4374999995</v>
      </c>
    </row>
    <row r="211" spans="1:23" x14ac:dyDescent="0.3">
      <c r="A211">
        <f t="shared" si="54"/>
        <v>2006</v>
      </c>
      <c r="B211" s="46" t="s">
        <v>15</v>
      </c>
      <c r="C211" s="6">
        <v>66804252</v>
      </c>
      <c r="D211" s="6">
        <v>949939</v>
      </c>
      <c r="E211" s="6">
        <v>1505632</v>
      </c>
      <c r="F211" s="7">
        <f t="shared" si="48"/>
        <v>69259823</v>
      </c>
      <c r="G211" s="6">
        <v>0</v>
      </c>
      <c r="H211" s="6">
        <v>333562</v>
      </c>
      <c r="I211" s="7">
        <f t="shared" si="42"/>
        <v>69593385</v>
      </c>
      <c r="J211" s="6">
        <f t="shared" si="49"/>
        <v>27835105</v>
      </c>
      <c r="K211" s="6">
        <f t="shared" si="43"/>
        <v>395807.91666666669</v>
      </c>
      <c r="L211" s="6">
        <f t="shared" si="43"/>
        <v>627346.66666666674</v>
      </c>
      <c r="M211" s="7">
        <f t="shared" si="50"/>
        <v>28858259.583333336</v>
      </c>
      <c r="N211" s="6">
        <f t="shared" si="51"/>
        <v>0</v>
      </c>
      <c r="O211" s="6">
        <f t="shared" si="51"/>
        <v>138984.16666666669</v>
      </c>
      <c r="P211" s="7">
        <f t="shared" si="44"/>
        <v>28997243.750000004</v>
      </c>
      <c r="Q211" s="6">
        <f t="shared" si="45"/>
        <v>9742286.75</v>
      </c>
      <c r="R211" s="6">
        <f t="shared" si="45"/>
        <v>138532.77083333334</v>
      </c>
      <c r="S211" s="6">
        <f t="shared" si="46"/>
        <v>9880819.520833334</v>
      </c>
      <c r="T211" s="7">
        <f t="shared" si="52"/>
        <v>19761639.041666668</v>
      </c>
      <c r="U211" s="6">
        <f t="shared" si="53"/>
        <v>0</v>
      </c>
      <c r="V211" s="6">
        <f t="shared" si="53"/>
        <v>48644.458333333336</v>
      </c>
      <c r="W211" s="7">
        <f t="shared" si="47"/>
        <v>19810283.5</v>
      </c>
    </row>
    <row r="212" spans="1:23" x14ac:dyDescent="0.3">
      <c r="A212">
        <f t="shared" si="54"/>
        <v>2006</v>
      </c>
      <c r="B212" s="46" t="s">
        <v>72</v>
      </c>
      <c r="C212" s="6">
        <v>3516648</v>
      </c>
      <c r="D212" s="6">
        <v>742343</v>
      </c>
      <c r="E212" s="6">
        <v>0</v>
      </c>
      <c r="F212" s="7">
        <f t="shared" si="48"/>
        <v>4258991</v>
      </c>
      <c r="G212" s="6">
        <v>2576016</v>
      </c>
      <c r="H212" s="6">
        <v>0</v>
      </c>
      <c r="I212" s="7">
        <f t="shared" si="42"/>
        <v>6835007</v>
      </c>
      <c r="J212" s="6">
        <f t="shared" si="49"/>
        <v>1465270</v>
      </c>
      <c r="K212" s="6">
        <f t="shared" si="43"/>
        <v>309309.58333333337</v>
      </c>
      <c r="L212" s="6">
        <f t="shared" si="43"/>
        <v>0</v>
      </c>
      <c r="M212" s="7">
        <f t="shared" si="50"/>
        <v>1774579.5833333335</v>
      </c>
      <c r="N212" s="6">
        <f t="shared" si="51"/>
        <v>1073340</v>
      </c>
      <c r="O212" s="6">
        <f t="shared" si="51"/>
        <v>0</v>
      </c>
      <c r="P212" s="7">
        <f t="shared" si="44"/>
        <v>2847919.5833333335</v>
      </c>
      <c r="Q212" s="6">
        <f t="shared" si="45"/>
        <v>512844.49999999994</v>
      </c>
      <c r="R212" s="6">
        <f t="shared" si="45"/>
        <v>108258.35416666667</v>
      </c>
      <c r="S212" s="6">
        <f t="shared" si="46"/>
        <v>621102.85416666663</v>
      </c>
      <c r="T212" s="7">
        <f t="shared" si="52"/>
        <v>1242205.7083333333</v>
      </c>
      <c r="U212" s="6">
        <f t="shared" si="53"/>
        <v>375669</v>
      </c>
      <c r="V212" s="6">
        <f t="shared" si="53"/>
        <v>0</v>
      </c>
      <c r="W212" s="7">
        <f t="shared" si="47"/>
        <v>1617874.7083333333</v>
      </c>
    </row>
    <row r="213" spans="1:23" x14ac:dyDescent="0.3">
      <c r="B213" s="47" t="s">
        <v>8</v>
      </c>
      <c r="C213" s="6">
        <v>180039064</v>
      </c>
      <c r="D213" s="6">
        <v>78310915</v>
      </c>
      <c r="E213" s="6">
        <v>9126860</v>
      </c>
      <c r="F213" s="7">
        <f t="shared" ref="F213:W213" si="55">SUM(F164:F212)</f>
        <v>267476839</v>
      </c>
      <c r="G213" s="6">
        <v>27464278</v>
      </c>
      <c r="H213" s="6">
        <v>98500046</v>
      </c>
      <c r="I213" s="7">
        <f t="shared" si="55"/>
        <v>393441163</v>
      </c>
      <c r="J213" s="6">
        <f t="shared" si="55"/>
        <v>75016276.666666672</v>
      </c>
      <c r="K213" s="6">
        <f t="shared" si="55"/>
        <v>32629547.916666672</v>
      </c>
      <c r="L213" s="6">
        <f t="shared" si="55"/>
        <v>3802858.333333334</v>
      </c>
      <c r="M213" s="7">
        <f t="shared" si="55"/>
        <v>111448682.91666667</v>
      </c>
      <c r="N213" s="6">
        <f t="shared" si="55"/>
        <v>11443449.16666667</v>
      </c>
      <c r="O213" s="6">
        <f t="shared" si="55"/>
        <v>41041685.833333313</v>
      </c>
      <c r="P213" s="7">
        <f t="shared" si="55"/>
        <v>163933817.91666663</v>
      </c>
      <c r="Q213" s="6">
        <f t="shared" si="55"/>
        <v>26255696.833333332</v>
      </c>
      <c r="R213" s="6">
        <f t="shared" si="55"/>
        <v>11420341.770833334</v>
      </c>
      <c r="S213" s="6">
        <f t="shared" si="55"/>
        <v>37676038.604166672</v>
      </c>
      <c r="T213" s="7">
        <f t="shared" si="55"/>
        <v>75352077.208333343</v>
      </c>
      <c r="U213" s="6">
        <f t="shared" si="55"/>
        <v>4005207.2083333326</v>
      </c>
      <c r="V213" s="6">
        <f t="shared" si="55"/>
        <v>14364590.04166667</v>
      </c>
      <c r="W213" s="7">
        <f t="shared" si="55"/>
        <v>93721874.458333313</v>
      </c>
    </row>
    <row r="215" spans="1:23" x14ac:dyDescent="0.3">
      <c r="B215" s="16">
        <v>2007</v>
      </c>
      <c r="C215" s="55" t="s">
        <v>0</v>
      </c>
      <c r="D215" s="55"/>
      <c r="E215" s="55"/>
      <c r="F215" s="55"/>
      <c r="G215" s="55"/>
      <c r="H215" s="55"/>
      <c r="I215" s="55"/>
      <c r="J215" s="55" t="s">
        <v>30</v>
      </c>
      <c r="K215" s="55"/>
      <c r="L215" s="55"/>
      <c r="M215" s="55"/>
      <c r="N215" s="55"/>
      <c r="O215" s="55"/>
      <c r="P215" s="55"/>
      <c r="Q215" s="55" t="s">
        <v>31</v>
      </c>
      <c r="R215" s="55"/>
      <c r="S215" s="55"/>
      <c r="T215" s="55"/>
      <c r="U215" s="55"/>
      <c r="V215" s="55"/>
      <c r="W215" s="55"/>
    </row>
    <row r="216" spans="1:23" ht="43.2" x14ac:dyDescent="0.3">
      <c r="B216" s="26" t="s">
        <v>1</v>
      </c>
      <c r="C216" s="4" t="s">
        <v>2</v>
      </c>
      <c r="D216" s="4" t="s">
        <v>3</v>
      </c>
      <c r="E216" s="4" t="s">
        <v>4</v>
      </c>
      <c r="F216" s="5" t="s">
        <v>5</v>
      </c>
      <c r="G216" s="4" t="s">
        <v>6</v>
      </c>
      <c r="H216" s="4" t="s">
        <v>7</v>
      </c>
      <c r="I216" s="5" t="s">
        <v>8</v>
      </c>
      <c r="J216" s="4" t="s">
        <v>2</v>
      </c>
      <c r="K216" s="4" t="s">
        <v>3</v>
      </c>
      <c r="L216" s="4" t="s">
        <v>4</v>
      </c>
      <c r="M216" s="5" t="s">
        <v>5</v>
      </c>
      <c r="N216" s="4" t="s">
        <v>6</v>
      </c>
      <c r="O216" s="4" t="s">
        <v>7</v>
      </c>
      <c r="P216" s="5" t="s">
        <v>8</v>
      </c>
      <c r="Q216" s="4" t="s">
        <v>2</v>
      </c>
      <c r="R216" s="4" t="s">
        <v>3</v>
      </c>
      <c r="S216" s="4" t="s">
        <v>4</v>
      </c>
      <c r="T216" s="5" t="s">
        <v>5</v>
      </c>
      <c r="U216" s="4" t="s">
        <v>6</v>
      </c>
      <c r="V216" s="4" t="s">
        <v>7</v>
      </c>
      <c r="W216" s="5" t="s">
        <v>8</v>
      </c>
    </row>
    <row r="217" spans="1:23" x14ac:dyDescent="0.3">
      <c r="A217">
        <f t="shared" si="54"/>
        <v>2007</v>
      </c>
      <c r="B217" s="46" t="s">
        <v>32</v>
      </c>
      <c r="C217" s="6">
        <v>4895833</v>
      </c>
      <c r="D217" s="6">
        <v>1005552</v>
      </c>
      <c r="E217" s="6">
        <v>0</v>
      </c>
      <c r="F217" s="7">
        <f>SUM(C217:E217)</f>
        <v>5901385</v>
      </c>
      <c r="G217" s="6">
        <v>63953</v>
      </c>
      <c r="H217" s="6">
        <v>0</v>
      </c>
      <c r="I217" s="7">
        <f t="shared" ref="I217:I265" si="56">SUM(F217:H217)</f>
        <v>5965338</v>
      </c>
      <c r="J217" s="6">
        <f>C217*$J$1</f>
        <v>2039930.4166666667</v>
      </c>
      <c r="K217" s="6">
        <f t="shared" ref="K217:L265" si="57">D217*$J$1</f>
        <v>418980</v>
      </c>
      <c r="L217" s="6">
        <f t="shared" si="57"/>
        <v>0</v>
      </c>
      <c r="M217" s="7">
        <f>SUM(J217:L217)</f>
        <v>2458910.416666667</v>
      </c>
      <c r="N217" s="6">
        <f>G217*$J$1</f>
        <v>26647.083333333336</v>
      </c>
      <c r="O217" s="6">
        <f>H217*$J$1</f>
        <v>0</v>
      </c>
      <c r="P217" s="7">
        <f t="shared" ref="P217:P265" si="58">SUM(M217:O217)</f>
        <v>2485557.5000000005</v>
      </c>
      <c r="Q217" s="6">
        <f t="shared" ref="Q217:R265" si="59">J217*$Q$1</f>
        <v>713975.64583333337</v>
      </c>
      <c r="R217" s="6">
        <f t="shared" si="59"/>
        <v>146643</v>
      </c>
      <c r="S217" s="6">
        <f t="shared" ref="S217:S265" si="60">SUM(Q217:R217)</f>
        <v>860618.64583333337</v>
      </c>
      <c r="T217" s="7">
        <f>SUM(Q217:S217)</f>
        <v>1721237.2916666667</v>
      </c>
      <c r="U217" s="6">
        <f>N217*$Q$1</f>
        <v>9326.4791666666661</v>
      </c>
      <c r="V217" s="6">
        <f>O217*$Q$1</f>
        <v>0</v>
      </c>
      <c r="W217" s="7">
        <f t="shared" ref="W217:W265" si="61">SUM(T217:V217)</f>
        <v>1730563.7708333335</v>
      </c>
    </row>
    <row r="218" spans="1:23" x14ac:dyDescent="0.3">
      <c r="A218">
        <f t="shared" si="54"/>
        <v>2007</v>
      </c>
      <c r="B218" s="46" t="s">
        <v>33</v>
      </c>
      <c r="C218" s="6">
        <v>0</v>
      </c>
      <c r="D218" s="6">
        <v>0</v>
      </c>
      <c r="E218" s="6">
        <v>0</v>
      </c>
      <c r="F218" s="7">
        <f t="shared" ref="F218:F265" si="62">SUM(C218:E218)</f>
        <v>0</v>
      </c>
      <c r="G218" s="6">
        <v>0</v>
      </c>
      <c r="H218" s="6">
        <v>0</v>
      </c>
      <c r="I218" s="7">
        <f t="shared" si="56"/>
        <v>0</v>
      </c>
      <c r="J218" s="6">
        <f t="shared" ref="J218:J265" si="63">C218*$J$1</f>
        <v>0</v>
      </c>
      <c r="K218" s="6">
        <f t="shared" si="57"/>
        <v>0</v>
      </c>
      <c r="L218" s="6">
        <f t="shared" si="57"/>
        <v>0</v>
      </c>
      <c r="M218" s="7">
        <f t="shared" ref="M218:M265" si="64">SUM(J218:L218)</f>
        <v>0</v>
      </c>
      <c r="N218" s="6">
        <f t="shared" ref="N218:O265" si="65">G218*$J$1</f>
        <v>0</v>
      </c>
      <c r="O218" s="6">
        <f t="shared" si="65"/>
        <v>0</v>
      </c>
      <c r="P218" s="7">
        <f t="shared" si="58"/>
        <v>0</v>
      </c>
      <c r="Q218" s="6">
        <f t="shared" si="59"/>
        <v>0</v>
      </c>
      <c r="R218" s="6">
        <f t="shared" si="59"/>
        <v>0</v>
      </c>
      <c r="S218" s="6">
        <f t="shared" si="60"/>
        <v>0</v>
      </c>
      <c r="T218" s="7">
        <f t="shared" ref="T218:T265" si="66">SUM(Q218:S218)</f>
        <v>0</v>
      </c>
      <c r="U218" s="6">
        <f t="shared" ref="U218:V265" si="67">N218*$Q$1</f>
        <v>0</v>
      </c>
      <c r="V218" s="6">
        <f t="shared" si="67"/>
        <v>0</v>
      </c>
      <c r="W218" s="7">
        <f t="shared" si="61"/>
        <v>0</v>
      </c>
    </row>
    <row r="219" spans="1:23" x14ac:dyDescent="0.3">
      <c r="A219">
        <f t="shared" si="54"/>
        <v>2007</v>
      </c>
      <c r="B219" s="46" t="s">
        <v>34</v>
      </c>
      <c r="C219" s="6">
        <v>0</v>
      </c>
      <c r="D219" s="6">
        <v>0</v>
      </c>
      <c r="E219" s="6">
        <v>0</v>
      </c>
      <c r="F219" s="7">
        <f t="shared" si="62"/>
        <v>0</v>
      </c>
      <c r="G219" s="6">
        <v>0</v>
      </c>
      <c r="H219" s="6">
        <v>0</v>
      </c>
      <c r="I219" s="7">
        <f t="shared" si="56"/>
        <v>0</v>
      </c>
      <c r="J219" s="6">
        <f t="shared" si="63"/>
        <v>0</v>
      </c>
      <c r="K219" s="6">
        <f t="shared" si="57"/>
        <v>0</v>
      </c>
      <c r="L219" s="6">
        <f t="shared" si="57"/>
        <v>0</v>
      </c>
      <c r="M219" s="7">
        <f t="shared" si="64"/>
        <v>0</v>
      </c>
      <c r="N219" s="6">
        <f t="shared" si="65"/>
        <v>0</v>
      </c>
      <c r="O219" s="6">
        <f t="shared" si="65"/>
        <v>0</v>
      </c>
      <c r="P219" s="7">
        <f t="shared" si="58"/>
        <v>0</v>
      </c>
      <c r="Q219" s="6">
        <f t="shared" si="59"/>
        <v>0</v>
      </c>
      <c r="R219" s="6">
        <f t="shared" si="59"/>
        <v>0</v>
      </c>
      <c r="S219" s="6">
        <f t="shared" si="60"/>
        <v>0</v>
      </c>
      <c r="T219" s="7">
        <f t="shared" si="66"/>
        <v>0</v>
      </c>
      <c r="U219" s="6">
        <f t="shared" si="67"/>
        <v>0</v>
      </c>
      <c r="V219" s="6">
        <f t="shared" si="67"/>
        <v>0</v>
      </c>
      <c r="W219" s="7">
        <f t="shared" si="61"/>
        <v>0</v>
      </c>
    </row>
    <row r="220" spans="1:23" x14ac:dyDescent="0.3">
      <c r="A220">
        <f t="shared" si="54"/>
        <v>2007</v>
      </c>
      <c r="B220" s="46" t="s">
        <v>35</v>
      </c>
      <c r="C220" s="6">
        <v>0</v>
      </c>
      <c r="D220" s="6">
        <v>0</v>
      </c>
      <c r="E220" s="6">
        <v>0</v>
      </c>
      <c r="F220" s="7">
        <f t="shared" si="62"/>
        <v>0</v>
      </c>
      <c r="G220" s="6">
        <v>0</v>
      </c>
      <c r="H220" s="6">
        <v>0</v>
      </c>
      <c r="I220" s="7">
        <f t="shared" si="56"/>
        <v>0</v>
      </c>
      <c r="J220" s="6">
        <f t="shared" si="63"/>
        <v>0</v>
      </c>
      <c r="K220" s="6">
        <f t="shared" si="57"/>
        <v>0</v>
      </c>
      <c r="L220" s="6">
        <f t="shared" si="57"/>
        <v>0</v>
      </c>
      <c r="M220" s="7">
        <f t="shared" si="64"/>
        <v>0</v>
      </c>
      <c r="N220" s="6">
        <f t="shared" si="65"/>
        <v>0</v>
      </c>
      <c r="O220" s="6">
        <f t="shared" si="65"/>
        <v>0</v>
      </c>
      <c r="P220" s="7">
        <f t="shared" si="58"/>
        <v>0</v>
      </c>
      <c r="Q220" s="6">
        <f t="shared" si="59"/>
        <v>0</v>
      </c>
      <c r="R220" s="6">
        <f t="shared" si="59"/>
        <v>0</v>
      </c>
      <c r="S220" s="6">
        <f t="shared" si="60"/>
        <v>0</v>
      </c>
      <c r="T220" s="7">
        <f t="shared" si="66"/>
        <v>0</v>
      </c>
      <c r="U220" s="6">
        <f t="shared" si="67"/>
        <v>0</v>
      </c>
      <c r="V220" s="6">
        <f t="shared" si="67"/>
        <v>0</v>
      </c>
      <c r="W220" s="7">
        <f t="shared" si="61"/>
        <v>0</v>
      </c>
    </row>
    <row r="221" spans="1:23" x14ac:dyDescent="0.3">
      <c r="A221">
        <f t="shared" si="54"/>
        <v>2007</v>
      </c>
      <c r="B221" s="46" t="s">
        <v>36</v>
      </c>
      <c r="C221" s="6">
        <v>589324</v>
      </c>
      <c r="D221" s="6">
        <v>2489789</v>
      </c>
      <c r="E221" s="6">
        <v>0</v>
      </c>
      <c r="F221" s="7">
        <f t="shared" si="62"/>
        <v>3079113</v>
      </c>
      <c r="G221" s="6">
        <v>0</v>
      </c>
      <c r="H221" s="6">
        <v>0</v>
      </c>
      <c r="I221" s="7">
        <f t="shared" si="56"/>
        <v>3079113</v>
      </c>
      <c r="J221" s="6">
        <f t="shared" si="63"/>
        <v>245551.66666666669</v>
      </c>
      <c r="K221" s="6">
        <f t="shared" si="57"/>
        <v>1037412.0833333334</v>
      </c>
      <c r="L221" s="6">
        <f t="shared" si="57"/>
        <v>0</v>
      </c>
      <c r="M221" s="7">
        <f t="shared" si="64"/>
        <v>1282963.75</v>
      </c>
      <c r="N221" s="6">
        <f t="shared" si="65"/>
        <v>0</v>
      </c>
      <c r="O221" s="6">
        <f t="shared" si="65"/>
        <v>0</v>
      </c>
      <c r="P221" s="7">
        <f t="shared" si="58"/>
        <v>1282963.75</v>
      </c>
      <c r="Q221" s="6">
        <f t="shared" si="59"/>
        <v>85943.083333333328</v>
      </c>
      <c r="R221" s="6">
        <f t="shared" si="59"/>
        <v>363094.22916666669</v>
      </c>
      <c r="S221" s="6">
        <f t="shared" si="60"/>
        <v>449037.3125</v>
      </c>
      <c r="T221" s="7">
        <f t="shared" si="66"/>
        <v>898074.625</v>
      </c>
      <c r="U221" s="6">
        <f t="shared" si="67"/>
        <v>0</v>
      </c>
      <c r="V221" s="6">
        <f t="shared" si="67"/>
        <v>0</v>
      </c>
      <c r="W221" s="7">
        <f t="shared" si="61"/>
        <v>898074.625</v>
      </c>
    </row>
    <row r="222" spans="1:23" x14ac:dyDescent="0.3">
      <c r="A222">
        <f t="shared" si="54"/>
        <v>2007</v>
      </c>
      <c r="B222" s="46" t="s">
        <v>37</v>
      </c>
      <c r="C222" s="6">
        <v>1644890</v>
      </c>
      <c r="D222" s="6">
        <v>1186163</v>
      </c>
      <c r="E222" s="6">
        <v>0</v>
      </c>
      <c r="F222" s="7">
        <f t="shared" si="62"/>
        <v>2831053</v>
      </c>
      <c r="G222" s="6">
        <v>0</v>
      </c>
      <c r="H222" s="6">
        <v>0</v>
      </c>
      <c r="I222" s="7">
        <f t="shared" si="56"/>
        <v>2831053</v>
      </c>
      <c r="J222" s="6">
        <f t="shared" si="63"/>
        <v>685370.83333333337</v>
      </c>
      <c r="K222" s="6">
        <f t="shared" si="57"/>
        <v>494234.58333333337</v>
      </c>
      <c r="L222" s="6">
        <f t="shared" si="57"/>
        <v>0</v>
      </c>
      <c r="M222" s="7">
        <f t="shared" si="64"/>
        <v>1179605.4166666667</v>
      </c>
      <c r="N222" s="6">
        <f t="shared" si="65"/>
        <v>0</v>
      </c>
      <c r="O222" s="6">
        <f t="shared" si="65"/>
        <v>0</v>
      </c>
      <c r="P222" s="7">
        <f t="shared" si="58"/>
        <v>1179605.4166666667</v>
      </c>
      <c r="Q222" s="6">
        <f t="shared" si="59"/>
        <v>239879.79166666666</v>
      </c>
      <c r="R222" s="6">
        <f t="shared" si="59"/>
        <v>172982.10416666666</v>
      </c>
      <c r="S222" s="6">
        <f t="shared" si="60"/>
        <v>412861.89583333331</v>
      </c>
      <c r="T222" s="7">
        <f t="shared" si="66"/>
        <v>825723.79166666663</v>
      </c>
      <c r="U222" s="6">
        <f t="shared" si="67"/>
        <v>0</v>
      </c>
      <c r="V222" s="6">
        <f t="shared" si="67"/>
        <v>0</v>
      </c>
      <c r="W222" s="7">
        <f t="shared" si="61"/>
        <v>825723.79166666663</v>
      </c>
    </row>
    <row r="223" spans="1:23" x14ac:dyDescent="0.3">
      <c r="A223">
        <f t="shared" si="54"/>
        <v>2007</v>
      </c>
      <c r="B223" s="46" t="s">
        <v>38</v>
      </c>
      <c r="C223" s="6">
        <v>0</v>
      </c>
      <c r="D223" s="6">
        <v>0</v>
      </c>
      <c r="E223" s="6">
        <v>0</v>
      </c>
      <c r="F223" s="7">
        <f t="shared" si="62"/>
        <v>0</v>
      </c>
      <c r="G223" s="6">
        <v>0</v>
      </c>
      <c r="H223" s="6">
        <v>0</v>
      </c>
      <c r="I223" s="7">
        <f t="shared" si="56"/>
        <v>0</v>
      </c>
      <c r="J223" s="6">
        <f t="shared" si="63"/>
        <v>0</v>
      </c>
      <c r="K223" s="6">
        <f t="shared" si="57"/>
        <v>0</v>
      </c>
      <c r="L223" s="6">
        <f t="shared" si="57"/>
        <v>0</v>
      </c>
      <c r="M223" s="7">
        <f t="shared" si="64"/>
        <v>0</v>
      </c>
      <c r="N223" s="6">
        <f t="shared" si="65"/>
        <v>0</v>
      </c>
      <c r="O223" s="6">
        <f t="shared" si="65"/>
        <v>0</v>
      </c>
      <c r="P223" s="7">
        <f t="shared" si="58"/>
        <v>0</v>
      </c>
      <c r="Q223" s="6">
        <f t="shared" si="59"/>
        <v>0</v>
      </c>
      <c r="R223" s="6">
        <f t="shared" si="59"/>
        <v>0</v>
      </c>
      <c r="S223" s="6">
        <f t="shared" si="60"/>
        <v>0</v>
      </c>
      <c r="T223" s="7">
        <f t="shared" si="66"/>
        <v>0</v>
      </c>
      <c r="U223" s="6">
        <f t="shared" si="67"/>
        <v>0</v>
      </c>
      <c r="V223" s="6">
        <f t="shared" si="67"/>
        <v>0</v>
      </c>
      <c r="W223" s="7">
        <f t="shared" si="61"/>
        <v>0</v>
      </c>
    </row>
    <row r="224" spans="1:23" x14ac:dyDescent="0.3">
      <c r="A224">
        <f t="shared" si="54"/>
        <v>2007</v>
      </c>
      <c r="B224" s="46" t="s">
        <v>39</v>
      </c>
      <c r="C224" s="6">
        <v>59313</v>
      </c>
      <c r="D224" s="6">
        <v>553276</v>
      </c>
      <c r="E224" s="6">
        <v>0</v>
      </c>
      <c r="F224" s="7">
        <f t="shared" si="62"/>
        <v>612589</v>
      </c>
      <c r="G224" s="6">
        <v>1014985</v>
      </c>
      <c r="H224" s="6">
        <v>135129</v>
      </c>
      <c r="I224" s="7">
        <f t="shared" si="56"/>
        <v>1762703</v>
      </c>
      <c r="J224" s="6">
        <f t="shared" si="63"/>
        <v>24713.75</v>
      </c>
      <c r="K224" s="6">
        <f t="shared" si="57"/>
        <v>230531.66666666669</v>
      </c>
      <c r="L224" s="6">
        <f t="shared" si="57"/>
        <v>0</v>
      </c>
      <c r="M224" s="7">
        <f t="shared" si="64"/>
        <v>255245.41666666669</v>
      </c>
      <c r="N224" s="6">
        <f t="shared" si="65"/>
        <v>422910.41666666669</v>
      </c>
      <c r="O224" s="6">
        <f t="shared" si="65"/>
        <v>56303.75</v>
      </c>
      <c r="P224" s="7">
        <f t="shared" si="58"/>
        <v>734459.58333333337</v>
      </c>
      <c r="Q224" s="6">
        <f t="shared" si="59"/>
        <v>8649.8125</v>
      </c>
      <c r="R224" s="6">
        <f t="shared" si="59"/>
        <v>80686.083333333328</v>
      </c>
      <c r="S224" s="6">
        <f t="shared" si="60"/>
        <v>89335.895833333328</v>
      </c>
      <c r="T224" s="7">
        <f t="shared" si="66"/>
        <v>178671.79166666666</v>
      </c>
      <c r="U224" s="6">
        <f t="shared" si="67"/>
        <v>148018.64583333334</v>
      </c>
      <c r="V224" s="6">
        <f t="shared" si="67"/>
        <v>19706.3125</v>
      </c>
      <c r="W224" s="7">
        <f t="shared" si="61"/>
        <v>346396.75</v>
      </c>
    </row>
    <row r="225" spans="1:23" x14ac:dyDescent="0.3">
      <c r="A225">
        <f t="shared" si="54"/>
        <v>2007</v>
      </c>
      <c r="B225" s="46" t="s">
        <v>9</v>
      </c>
      <c r="C225" s="6">
        <v>3589796</v>
      </c>
      <c r="D225" s="6">
        <v>454350</v>
      </c>
      <c r="E225" s="6">
        <v>366253</v>
      </c>
      <c r="F225" s="7">
        <f t="shared" si="62"/>
        <v>4410399</v>
      </c>
      <c r="G225" s="6">
        <v>0</v>
      </c>
      <c r="H225" s="6">
        <v>74876188</v>
      </c>
      <c r="I225" s="7">
        <f t="shared" si="56"/>
        <v>79286587</v>
      </c>
      <c r="J225" s="6">
        <f t="shared" si="63"/>
        <v>1495748.3333333335</v>
      </c>
      <c r="K225" s="6">
        <f t="shared" si="57"/>
        <v>189312.5</v>
      </c>
      <c r="L225" s="6">
        <f t="shared" si="57"/>
        <v>152605.41666666669</v>
      </c>
      <c r="M225" s="7">
        <f t="shared" si="64"/>
        <v>1837666.2500000002</v>
      </c>
      <c r="N225" s="6">
        <f t="shared" si="65"/>
        <v>0</v>
      </c>
      <c r="O225" s="6">
        <f t="shared" si="65"/>
        <v>31198411.666666668</v>
      </c>
      <c r="P225" s="7">
        <f t="shared" si="58"/>
        <v>33036077.916666668</v>
      </c>
      <c r="Q225" s="6">
        <f t="shared" si="59"/>
        <v>523511.91666666669</v>
      </c>
      <c r="R225" s="6">
        <f t="shared" si="59"/>
        <v>66259.375</v>
      </c>
      <c r="S225" s="6">
        <f t="shared" si="60"/>
        <v>589771.29166666674</v>
      </c>
      <c r="T225" s="7">
        <f t="shared" si="66"/>
        <v>1179542.5833333335</v>
      </c>
      <c r="U225" s="6">
        <f t="shared" si="67"/>
        <v>0</v>
      </c>
      <c r="V225" s="6">
        <f t="shared" si="67"/>
        <v>10919444.083333334</v>
      </c>
      <c r="W225" s="7">
        <f t="shared" si="61"/>
        <v>12098986.666666668</v>
      </c>
    </row>
    <row r="226" spans="1:23" x14ac:dyDescent="0.3">
      <c r="A226">
        <f t="shared" si="54"/>
        <v>2007</v>
      </c>
      <c r="B226" s="46" t="s">
        <v>40</v>
      </c>
      <c r="C226" s="6">
        <v>211499</v>
      </c>
      <c r="D226" s="6">
        <v>72731</v>
      </c>
      <c r="E226" s="6">
        <v>0</v>
      </c>
      <c r="F226" s="7">
        <f t="shared" si="62"/>
        <v>284230</v>
      </c>
      <c r="G226" s="6">
        <v>2767562</v>
      </c>
      <c r="H226" s="6">
        <v>0</v>
      </c>
      <c r="I226" s="7">
        <f t="shared" si="56"/>
        <v>3051792</v>
      </c>
      <c r="J226" s="6">
        <f t="shared" si="63"/>
        <v>88124.583333333343</v>
      </c>
      <c r="K226" s="6">
        <f t="shared" si="57"/>
        <v>30304.583333333336</v>
      </c>
      <c r="L226" s="6">
        <f t="shared" si="57"/>
        <v>0</v>
      </c>
      <c r="M226" s="7">
        <f t="shared" si="64"/>
        <v>118429.16666666669</v>
      </c>
      <c r="N226" s="6">
        <f t="shared" si="65"/>
        <v>1153150.8333333335</v>
      </c>
      <c r="O226" s="6">
        <f t="shared" si="65"/>
        <v>0</v>
      </c>
      <c r="P226" s="7">
        <f t="shared" si="58"/>
        <v>1271580.0000000002</v>
      </c>
      <c r="Q226" s="6">
        <f t="shared" si="59"/>
        <v>30843.604166666668</v>
      </c>
      <c r="R226" s="6">
        <f t="shared" si="59"/>
        <v>10606.604166666666</v>
      </c>
      <c r="S226" s="6">
        <f t="shared" si="60"/>
        <v>41450.208333333336</v>
      </c>
      <c r="T226" s="7">
        <f t="shared" si="66"/>
        <v>82900.416666666672</v>
      </c>
      <c r="U226" s="6">
        <f t="shared" si="67"/>
        <v>403602.79166666669</v>
      </c>
      <c r="V226" s="6">
        <f t="shared" si="67"/>
        <v>0</v>
      </c>
      <c r="W226" s="7">
        <f t="shared" si="61"/>
        <v>486503.20833333337</v>
      </c>
    </row>
    <row r="227" spans="1:23" x14ac:dyDescent="0.3">
      <c r="A227">
        <f t="shared" si="54"/>
        <v>2007</v>
      </c>
      <c r="B227" s="46" t="s">
        <v>41</v>
      </c>
      <c r="C227" s="6">
        <v>9492</v>
      </c>
      <c r="D227" s="6">
        <v>200026</v>
      </c>
      <c r="E227" s="6">
        <v>0</v>
      </c>
      <c r="F227" s="7">
        <f t="shared" si="62"/>
        <v>209518</v>
      </c>
      <c r="G227" s="6">
        <v>0</v>
      </c>
      <c r="H227" s="6">
        <v>0</v>
      </c>
      <c r="I227" s="7">
        <f t="shared" si="56"/>
        <v>209518</v>
      </c>
      <c r="J227" s="6">
        <f t="shared" si="63"/>
        <v>3955</v>
      </c>
      <c r="K227" s="6">
        <f t="shared" si="57"/>
        <v>83344.166666666672</v>
      </c>
      <c r="L227" s="6">
        <f t="shared" si="57"/>
        <v>0</v>
      </c>
      <c r="M227" s="7">
        <f t="shared" si="64"/>
        <v>87299.166666666672</v>
      </c>
      <c r="N227" s="6">
        <f t="shared" si="65"/>
        <v>0</v>
      </c>
      <c r="O227" s="6">
        <f t="shared" si="65"/>
        <v>0</v>
      </c>
      <c r="P227" s="7">
        <f t="shared" si="58"/>
        <v>87299.166666666672</v>
      </c>
      <c r="Q227" s="6">
        <f t="shared" si="59"/>
        <v>1384.25</v>
      </c>
      <c r="R227" s="6">
        <f t="shared" si="59"/>
        <v>29170.458333333332</v>
      </c>
      <c r="S227" s="6">
        <f t="shared" si="60"/>
        <v>30554.708333333332</v>
      </c>
      <c r="T227" s="7">
        <f t="shared" si="66"/>
        <v>61109.416666666664</v>
      </c>
      <c r="U227" s="6">
        <f t="shared" si="67"/>
        <v>0</v>
      </c>
      <c r="V227" s="6">
        <f t="shared" si="67"/>
        <v>0</v>
      </c>
      <c r="W227" s="7">
        <f t="shared" si="61"/>
        <v>61109.416666666664</v>
      </c>
    </row>
    <row r="228" spans="1:23" x14ac:dyDescent="0.3">
      <c r="A228">
        <f t="shared" si="54"/>
        <v>2007</v>
      </c>
      <c r="B228" s="46" t="s">
        <v>42</v>
      </c>
      <c r="C228" s="6">
        <v>22267</v>
      </c>
      <c r="D228" s="6">
        <v>1378598</v>
      </c>
      <c r="E228" s="6">
        <v>0</v>
      </c>
      <c r="F228" s="7">
        <f t="shared" si="62"/>
        <v>1400865</v>
      </c>
      <c r="G228" s="6">
        <v>0</v>
      </c>
      <c r="H228" s="6">
        <v>0</v>
      </c>
      <c r="I228" s="7">
        <f t="shared" si="56"/>
        <v>1400865</v>
      </c>
      <c r="J228" s="6">
        <f t="shared" si="63"/>
        <v>9277.9166666666679</v>
      </c>
      <c r="K228" s="6">
        <f t="shared" si="57"/>
        <v>574415.83333333337</v>
      </c>
      <c r="L228" s="6">
        <f t="shared" si="57"/>
        <v>0</v>
      </c>
      <c r="M228" s="7">
        <f t="shared" si="64"/>
        <v>583693.75</v>
      </c>
      <c r="N228" s="6">
        <f t="shared" si="65"/>
        <v>0</v>
      </c>
      <c r="O228" s="6">
        <f t="shared" si="65"/>
        <v>0</v>
      </c>
      <c r="P228" s="7">
        <f t="shared" si="58"/>
        <v>583693.75</v>
      </c>
      <c r="Q228" s="6">
        <f t="shared" si="59"/>
        <v>3247.2708333333335</v>
      </c>
      <c r="R228" s="6">
        <f t="shared" si="59"/>
        <v>201045.54166666666</v>
      </c>
      <c r="S228" s="6">
        <f t="shared" si="60"/>
        <v>204292.8125</v>
      </c>
      <c r="T228" s="7">
        <f t="shared" si="66"/>
        <v>408585.625</v>
      </c>
      <c r="U228" s="6">
        <f t="shared" si="67"/>
        <v>0</v>
      </c>
      <c r="V228" s="6">
        <f t="shared" si="67"/>
        <v>0</v>
      </c>
      <c r="W228" s="7">
        <f t="shared" si="61"/>
        <v>408585.625</v>
      </c>
    </row>
    <row r="229" spans="1:23" x14ac:dyDescent="0.3">
      <c r="A229">
        <f t="shared" si="54"/>
        <v>2007</v>
      </c>
      <c r="B229" s="46" t="s">
        <v>43</v>
      </c>
      <c r="C229" s="6">
        <v>225859</v>
      </c>
      <c r="D229" s="6">
        <v>587528</v>
      </c>
      <c r="E229" s="6">
        <v>0</v>
      </c>
      <c r="F229" s="7">
        <f t="shared" si="62"/>
        <v>813387</v>
      </c>
      <c r="G229" s="6">
        <v>0</v>
      </c>
      <c r="H229" s="6">
        <v>4184130</v>
      </c>
      <c r="I229" s="7">
        <f t="shared" si="56"/>
        <v>4997517</v>
      </c>
      <c r="J229" s="6">
        <f t="shared" si="63"/>
        <v>94107.916666666672</v>
      </c>
      <c r="K229" s="6">
        <f t="shared" si="57"/>
        <v>244803.33333333334</v>
      </c>
      <c r="L229" s="6">
        <f t="shared" si="57"/>
        <v>0</v>
      </c>
      <c r="M229" s="7">
        <f t="shared" si="64"/>
        <v>338911.25</v>
      </c>
      <c r="N229" s="6">
        <f t="shared" si="65"/>
        <v>0</v>
      </c>
      <c r="O229" s="6">
        <f t="shared" si="65"/>
        <v>1743387.5</v>
      </c>
      <c r="P229" s="7">
        <f t="shared" si="58"/>
        <v>2082298.75</v>
      </c>
      <c r="Q229" s="6">
        <f t="shared" si="59"/>
        <v>32937.770833333336</v>
      </c>
      <c r="R229" s="6">
        <f t="shared" si="59"/>
        <v>85681.166666666672</v>
      </c>
      <c r="S229" s="6">
        <f t="shared" si="60"/>
        <v>118618.9375</v>
      </c>
      <c r="T229" s="7">
        <f t="shared" si="66"/>
        <v>237237.875</v>
      </c>
      <c r="U229" s="6">
        <f t="shared" si="67"/>
        <v>0</v>
      </c>
      <c r="V229" s="6">
        <f t="shared" si="67"/>
        <v>610185.625</v>
      </c>
      <c r="W229" s="7">
        <f t="shared" si="61"/>
        <v>847423.5</v>
      </c>
    </row>
    <row r="230" spans="1:23" x14ac:dyDescent="0.3">
      <c r="A230">
        <f t="shared" si="54"/>
        <v>2007</v>
      </c>
      <c r="B230" s="46" t="s">
        <v>44</v>
      </c>
      <c r="C230" s="6">
        <v>0</v>
      </c>
      <c r="D230" s="6">
        <v>0</v>
      </c>
      <c r="E230" s="6">
        <v>0</v>
      </c>
      <c r="F230" s="7">
        <f t="shared" si="62"/>
        <v>0</v>
      </c>
      <c r="G230" s="6">
        <v>0</v>
      </c>
      <c r="H230" s="6">
        <v>0</v>
      </c>
      <c r="I230" s="7">
        <f t="shared" si="56"/>
        <v>0</v>
      </c>
      <c r="J230" s="6">
        <f t="shared" si="63"/>
        <v>0</v>
      </c>
      <c r="K230" s="6">
        <f t="shared" si="57"/>
        <v>0</v>
      </c>
      <c r="L230" s="6">
        <f t="shared" si="57"/>
        <v>0</v>
      </c>
      <c r="M230" s="7">
        <f t="shared" si="64"/>
        <v>0</v>
      </c>
      <c r="N230" s="6">
        <f t="shared" si="65"/>
        <v>0</v>
      </c>
      <c r="O230" s="6">
        <f t="shared" si="65"/>
        <v>0</v>
      </c>
      <c r="P230" s="7">
        <f t="shared" si="58"/>
        <v>0</v>
      </c>
      <c r="Q230" s="6">
        <f t="shared" si="59"/>
        <v>0</v>
      </c>
      <c r="R230" s="6">
        <f t="shared" si="59"/>
        <v>0</v>
      </c>
      <c r="S230" s="6">
        <f t="shared" si="60"/>
        <v>0</v>
      </c>
      <c r="T230" s="7">
        <f t="shared" si="66"/>
        <v>0</v>
      </c>
      <c r="U230" s="6">
        <f t="shared" si="67"/>
        <v>0</v>
      </c>
      <c r="V230" s="6">
        <f t="shared" si="67"/>
        <v>0</v>
      </c>
      <c r="W230" s="7">
        <f t="shared" si="61"/>
        <v>0</v>
      </c>
    </row>
    <row r="231" spans="1:23" x14ac:dyDescent="0.3">
      <c r="A231">
        <f t="shared" si="54"/>
        <v>2007</v>
      </c>
      <c r="B231" s="46" t="s">
        <v>45</v>
      </c>
      <c r="C231" s="6">
        <v>921622</v>
      </c>
      <c r="D231" s="6">
        <v>374072</v>
      </c>
      <c r="E231" s="6">
        <v>0</v>
      </c>
      <c r="F231" s="7">
        <f t="shared" si="62"/>
        <v>1295694</v>
      </c>
      <c r="G231" s="6">
        <v>1076870</v>
      </c>
      <c r="H231" s="6">
        <v>0</v>
      </c>
      <c r="I231" s="7">
        <f t="shared" si="56"/>
        <v>2372564</v>
      </c>
      <c r="J231" s="6">
        <f t="shared" si="63"/>
        <v>384009.16666666669</v>
      </c>
      <c r="K231" s="6">
        <f t="shared" si="57"/>
        <v>155863.33333333334</v>
      </c>
      <c r="L231" s="6">
        <f t="shared" si="57"/>
        <v>0</v>
      </c>
      <c r="M231" s="7">
        <f t="shared" si="64"/>
        <v>539872.5</v>
      </c>
      <c r="N231" s="6">
        <f t="shared" si="65"/>
        <v>448695.83333333337</v>
      </c>
      <c r="O231" s="6">
        <f t="shared" si="65"/>
        <v>0</v>
      </c>
      <c r="P231" s="7">
        <f t="shared" si="58"/>
        <v>988568.33333333337</v>
      </c>
      <c r="Q231" s="6">
        <f t="shared" si="59"/>
        <v>134403.20833333334</v>
      </c>
      <c r="R231" s="6">
        <f t="shared" si="59"/>
        <v>54552.166666666664</v>
      </c>
      <c r="S231" s="6">
        <f t="shared" si="60"/>
        <v>188955.375</v>
      </c>
      <c r="T231" s="7">
        <f t="shared" si="66"/>
        <v>377910.75</v>
      </c>
      <c r="U231" s="6">
        <f t="shared" si="67"/>
        <v>157043.54166666666</v>
      </c>
      <c r="V231" s="6">
        <f t="shared" si="67"/>
        <v>0</v>
      </c>
      <c r="W231" s="7">
        <f t="shared" si="61"/>
        <v>534954.29166666663</v>
      </c>
    </row>
    <row r="232" spans="1:23" x14ac:dyDescent="0.3">
      <c r="A232">
        <f t="shared" si="54"/>
        <v>2007</v>
      </c>
      <c r="B232" s="46" t="s">
        <v>46</v>
      </c>
      <c r="C232" s="6">
        <v>0</v>
      </c>
      <c r="D232" s="6">
        <v>1226747</v>
      </c>
      <c r="E232" s="6">
        <v>0</v>
      </c>
      <c r="F232" s="7">
        <f t="shared" si="62"/>
        <v>1226747</v>
      </c>
      <c r="G232" s="6">
        <v>0</v>
      </c>
      <c r="H232" s="6">
        <v>0</v>
      </c>
      <c r="I232" s="7">
        <f t="shared" si="56"/>
        <v>1226747</v>
      </c>
      <c r="J232" s="6">
        <f t="shared" si="63"/>
        <v>0</v>
      </c>
      <c r="K232" s="6">
        <f t="shared" si="57"/>
        <v>511144.58333333337</v>
      </c>
      <c r="L232" s="6">
        <f t="shared" si="57"/>
        <v>0</v>
      </c>
      <c r="M232" s="7">
        <f t="shared" si="64"/>
        <v>511144.58333333337</v>
      </c>
      <c r="N232" s="6">
        <f t="shared" si="65"/>
        <v>0</v>
      </c>
      <c r="O232" s="6">
        <f t="shared" si="65"/>
        <v>0</v>
      </c>
      <c r="P232" s="7">
        <f t="shared" si="58"/>
        <v>511144.58333333337</v>
      </c>
      <c r="Q232" s="6">
        <f t="shared" si="59"/>
        <v>0</v>
      </c>
      <c r="R232" s="6">
        <f t="shared" si="59"/>
        <v>178900.60416666666</v>
      </c>
      <c r="S232" s="6">
        <f t="shared" si="60"/>
        <v>178900.60416666666</v>
      </c>
      <c r="T232" s="7">
        <f t="shared" si="66"/>
        <v>357801.20833333331</v>
      </c>
      <c r="U232" s="6">
        <f t="shared" si="67"/>
        <v>0</v>
      </c>
      <c r="V232" s="6">
        <f t="shared" si="67"/>
        <v>0</v>
      </c>
      <c r="W232" s="7">
        <f t="shared" si="61"/>
        <v>357801.20833333331</v>
      </c>
    </row>
    <row r="233" spans="1:23" x14ac:dyDescent="0.3">
      <c r="A233">
        <f t="shared" si="54"/>
        <v>2007</v>
      </c>
      <c r="B233" s="46" t="s">
        <v>47</v>
      </c>
      <c r="C233" s="6">
        <v>1252312</v>
      </c>
      <c r="D233" s="6">
        <v>35567</v>
      </c>
      <c r="E233" s="6">
        <v>0</v>
      </c>
      <c r="F233" s="7">
        <f t="shared" si="62"/>
        <v>1287879</v>
      </c>
      <c r="G233" s="6">
        <v>2828</v>
      </c>
      <c r="H233" s="6">
        <v>0</v>
      </c>
      <c r="I233" s="7">
        <f t="shared" si="56"/>
        <v>1290707</v>
      </c>
      <c r="J233" s="6">
        <f t="shared" si="63"/>
        <v>521796.66666666669</v>
      </c>
      <c r="K233" s="6">
        <f t="shared" si="57"/>
        <v>14819.583333333334</v>
      </c>
      <c r="L233" s="6">
        <f t="shared" si="57"/>
        <v>0</v>
      </c>
      <c r="M233" s="7">
        <f t="shared" si="64"/>
        <v>536616.25</v>
      </c>
      <c r="N233" s="6">
        <f t="shared" si="65"/>
        <v>1178.3333333333335</v>
      </c>
      <c r="O233" s="6">
        <f t="shared" si="65"/>
        <v>0</v>
      </c>
      <c r="P233" s="7">
        <f t="shared" si="58"/>
        <v>537794.58333333337</v>
      </c>
      <c r="Q233" s="6">
        <f t="shared" si="59"/>
        <v>182628.83333333334</v>
      </c>
      <c r="R233" s="6">
        <f t="shared" si="59"/>
        <v>5186.854166666667</v>
      </c>
      <c r="S233" s="6">
        <f t="shared" si="60"/>
        <v>187815.6875</v>
      </c>
      <c r="T233" s="7">
        <f t="shared" si="66"/>
        <v>375631.375</v>
      </c>
      <c r="U233" s="6">
        <f t="shared" si="67"/>
        <v>412.41666666666669</v>
      </c>
      <c r="V233" s="6">
        <f t="shared" si="67"/>
        <v>0</v>
      </c>
      <c r="W233" s="7">
        <f t="shared" si="61"/>
        <v>376043.79166666669</v>
      </c>
    </row>
    <row r="234" spans="1:23" x14ac:dyDescent="0.3">
      <c r="A234">
        <f t="shared" si="54"/>
        <v>2007</v>
      </c>
      <c r="B234" s="46" t="s">
        <v>48</v>
      </c>
      <c r="C234" s="6">
        <v>226222</v>
      </c>
      <c r="D234" s="6">
        <v>58761</v>
      </c>
      <c r="E234" s="6">
        <v>0</v>
      </c>
      <c r="F234" s="7">
        <f t="shared" si="62"/>
        <v>284983</v>
      </c>
      <c r="G234" s="6">
        <v>0</v>
      </c>
      <c r="H234" s="6">
        <v>1235075</v>
      </c>
      <c r="I234" s="7">
        <f t="shared" si="56"/>
        <v>1520058</v>
      </c>
      <c r="J234" s="6">
        <f t="shared" si="63"/>
        <v>94259.166666666672</v>
      </c>
      <c r="K234" s="6">
        <f t="shared" si="57"/>
        <v>24483.75</v>
      </c>
      <c r="L234" s="6">
        <f t="shared" si="57"/>
        <v>0</v>
      </c>
      <c r="M234" s="7">
        <f t="shared" si="64"/>
        <v>118742.91666666667</v>
      </c>
      <c r="N234" s="6">
        <f t="shared" si="65"/>
        <v>0</v>
      </c>
      <c r="O234" s="6">
        <f t="shared" si="65"/>
        <v>514614.58333333337</v>
      </c>
      <c r="P234" s="7">
        <f t="shared" si="58"/>
        <v>633357.5</v>
      </c>
      <c r="Q234" s="6">
        <f t="shared" si="59"/>
        <v>32990.708333333336</v>
      </c>
      <c r="R234" s="6">
        <f t="shared" si="59"/>
        <v>8569.3125</v>
      </c>
      <c r="S234" s="6">
        <f t="shared" si="60"/>
        <v>41560.020833333336</v>
      </c>
      <c r="T234" s="7">
        <f t="shared" si="66"/>
        <v>83120.041666666672</v>
      </c>
      <c r="U234" s="6">
        <f t="shared" si="67"/>
        <v>0</v>
      </c>
      <c r="V234" s="6">
        <f t="shared" si="67"/>
        <v>180115.10416666666</v>
      </c>
      <c r="W234" s="7">
        <f t="shared" si="61"/>
        <v>263235.14583333331</v>
      </c>
    </row>
    <row r="235" spans="1:23" x14ac:dyDescent="0.3">
      <c r="A235">
        <f t="shared" si="54"/>
        <v>2007</v>
      </c>
      <c r="B235" s="46" t="s">
        <v>49</v>
      </c>
      <c r="C235" s="6">
        <v>1277289</v>
      </c>
      <c r="D235" s="6">
        <v>51954</v>
      </c>
      <c r="E235" s="6">
        <v>0</v>
      </c>
      <c r="F235" s="7">
        <f t="shared" si="62"/>
        <v>1329243</v>
      </c>
      <c r="G235" s="6">
        <v>0</v>
      </c>
      <c r="H235" s="6">
        <v>153839</v>
      </c>
      <c r="I235" s="7">
        <f t="shared" si="56"/>
        <v>1483082</v>
      </c>
      <c r="J235" s="6">
        <f t="shared" si="63"/>
        <v>532203.75</v>
      </c>
      <c r="K235" s="6">
        <f t="shared" si="57"/>
        <v>21647.5</v>
      </c>
      <c r="L235" s="6">
        <f t="shared" si="57"/>
        <v>0</v>
      </c>
      <c r="M235" s="7">
        <f t="shared" si="64"/>
        <v>553851.25</v>
      </c>
      <c r="N235" s="6">
        <f t="shared" si="65"/>
        <v>0</v>
      </c>
      <c r="O235" s="6">
        <f t="shared" si="65"/>
        <v>64099.583333333336</v>
      </c>
      <c r="P235" s="7">
        <f t="shared" si="58"/>
        <v>617950.83333333337</v>
      </c>
      <c r="Q235" s="6">
        <f t="shared" si="59"/>
        <v>186271.3125</v>
      </c>
      <c r="R235" s="6">
        <f t="shared" si="59"/>
        <v>7576.6249999999991</v>
      </c>
      <c r="S235" s="6">
        <f t="shared" si="60"/>
        <v>193847.9375</v>
      </c>
      <c r="T235" s="7">
        <f t="shared" si="66"/>
        <v>387695.875</v>
      </c>
      <c r="U235" s="6">
        <f t="shared" si="67"/>
        <v>0</v>
      </c>
      <c r="V235" s="6">
        <f t="shared" si="67"/>
        <v>22434.854166666668</v>
      </c>
      <c r="W235" s="7">
        <f t="shared" si="61"/>
        <v>410130.72916666669</v>
      </c>
    </row>
    <row r="236" spans="1:23" x14ac:dyDescent="0.3">
      <c r="A236">
        <f t="shared" si="54"/>
        <v>2007</v>
      </c>
      <c r="B236" s="46" t="s">
        <v>50</v>
      </c>
      <c r="C236" s="6">
        <v>1490723</v>
      </c>
      <c r="D236" s="6">
        <v>124566</v>
      </c>
      <c r="E236" s="6">
        <v>0</v>
      </c>
      <c r="F236" s="7">
        <f t="shared" si="62"/>
        <v>1615289</v>
      </c>
      <c r="G236" s="6">
        <v>0</v>
      </c>
      <c r="H236" s="6">
        <v>0</v>
      </c>
      <c r="I236" s="7">
        <f t="shared" si="56"/>
        <v>1615289</v>
      </c>
      <c r="J236" s="6">
        <f t="shared" si="63"/>
        <v>621134.58333333337</v>
      </c>
      <c r="K236" s="6">
        <f t="shared" si="57"/>
        <v>51902.5</v>
      </c>
      <c r="L236" s="6">
        <f t="shared" si="57"/>
        <v>0</v>
      </c>
      <c r="M236" s="7">
        <f t="shared" si="64"/>
        <v>673037.08333333337</v>
      </c>
      <c r="N236" s="6">
        <f t="shared" si="65"/>
        <v>0</v>
      </c>
      <c r="O236" s="6">
        <f t="shared" si="65"/>
        <v>0</v>
      </c>
      <c r="P236" s="7">
        <f t="shared" si="58"/>
        <v>673037.08333333337</v>
      </c>
      <c r="Q236" s="6">
        <f t="shared" si="59"/>
        <v>217397.10416666666</v>
      </c>
      <c r="R236" s="6">
        <f t="shared" si="59"/>
        <v>18165.875</v>
      </c>
      <c r="S236" s="6">
        <f t="shared" si="60"/>
        <v>235562.97916666666</v>
      </c>
      <c r="T236" s="7">
        <f t="shared" si="66"/>
        <v>471125.95833333331</v>
      </c>
      <c r="U236" s="6">
        <f t="shared" si="67"/>
        <v>0</v>
      </c>
      <c r="V236" s="6">
        <f t="shared" si="67"/>
        <v>0</v>
      </c>
      <c r="W236" s="7">
        <f t="shared" si="61"/>
        <v>471125.95833333331</v>
      </c>
    </row>
    <row r="237" spans="1:23" x14ac:dyDescent="0.3">
      <c r="A237">
        <f t="shared" si="54"/>
        <v>2007</v>
      </c>
      <c r="B237" s="46" t="s">
        <v>51</v>
      </c>
      <c r="C237" s="6">
        <v>1854244</v>
      </c>
      <c r="D237" s="6">
        <v>5802948</v>
      </c>
      <c r="E237" s="6">
        <v>0</v>
      </c>
      <c r="F237" s="7">
        <f t="shared" si="62"/>
        <v>7657192</v>
      </c>
      <c r="G237" s="6">
        <v>0</v>
      </c>
      <c r="H237" s="6">
        <v>0</v>
      </c>
      <c r="I237" s="7">
        <f t="shared" si="56"/>
        <v>7657192</v>
      </c>
      <c r="J237" s="6">
        <f t="shared" si="63"/>
        <v>772601.66666666674</v>
      </c>
      <c r="K237" s="6">
        <f t="shared" si="57"/>
        <v>2417895</v>
      </c>
      <c r="L237" s="6">
        <f t="shared" si="57"/>
        <v>0</v>
      </c>
      <c r="M237" s="7">
        <f t="shared" si="64"/>
        <v>3190496.666666667</v>
      </c>
      <c r="N237" s="6">
        <f t="shared" si="65"/>
        <v>0</v>
      </c>
      <c r="O237" s="6">
        <f t="shared" si="65"/>
        <v>0</v>
      </c>
      <c r="P237" s="7">
        <f t="shared" si="58"/>
        <v>3190496.666666667</v>
      </c>
      <c r="Q237" s="6">
        <f t="shared" si="59"/>
        <v>270410.58333333337</v>
      </c>
      <c r="R237" s="6">
        <f t="shared" si="59"/>
        <v>846263.25</v>
      </c>
      <c r="S237" s="6">
        <f t="shared" si="60"/>
        <v>1116673.8333333335</v>
      </c>
      <c r="T237" s="7">
        <f t="shared" si="66"/>
        <v>2233347.666666667</v>
      </c>
      <c r="U237" s="6">
        <f t="shared" si="67"/>
        <v>0</v>
      </c>
      <c r="V237" s="6">
        <f t="shared" si="67"/>
        <v>0</v>
      </c>
      <c r="W237" s="7">
        <f t="shared" si="61"/>
        <v>2233347.666666667</v>
      </c>
    </row>
    <row r="238" spans="1:23" x14ac:dyDescent="0.3">
      <c r="A238">
        <f t="shared" si="54"/>
        <v>2007</v>
      </c>
      <c r="B238" s="46" t="s">
        <v>52</v>
      </c>
      <c r="C238" s="6">
        <v>21777</v>
      </c>
      <c r="D238" s="6">
        <v>1114302</v>
      </c>
      <c r="E238" s="6">
        <v>0</v>
      </c>
      <c r="F238" s="7">
        <f t="shared" si="62"/>
        <v>1136079</v>
      </c>
      <c r="G238" s="6">
        <v>0</v>
      </c>
      <c r="H238" s="6">
        <v>0</v>
      </c>
      <c r="I238" s="7">
        <f t="shared" si="56"/>
        <v>1136079</v>
      </c>
      <c r="J238" s="6">
        <f t="shared" si="63"/>
        <v>9073.75</v>
      </c>
      <c r="K238" s="6">
        <f t="shared" si="57"/>
        <v>464292.5</v>
      </c>
      <c r="L238" s="6">
        <f t="shared" si="57"/>
        <v>0</v>
      </c>
      <c r="M238" s="7">
        <f t="shared" si="64"/>
        <v>473366.25</v>
      </c>
      <c r="N238" s="6">
        <f t="shared" si="65"/>
        <v>0</v>
      </c>
      <c r="O238" s="6">
        <f t="shared" si="65"/>
        <v>0</v>
      </c>
      <c r="P238" s="7">
        <f t="shared" si="58"/>
        <v>473366.25</v>
      </c>
      <c r="Q238" s="6">
        <f t="shared" si="59"/>
        <v>3175.8125</v>
      </c>
      <c r="R238" s="6">
        <f t="shared" si="59"/>
        <v>162502.375</v>
      </c>
      <c r="S238" s="6">
        <f t="shared" si="60"/>
        <v>165678.1875</v>
      </c>
      <c r="T238" s="7">
        <f t="shared" si="66"/>
        <v>331356.375</v>
      </c>
      <c r="U238" s="6">
        <f t="shared" si="67"/>
        <v>0</v>
      </c>
      <c r="V238" s="6">
        <f t="shared" si="67"/>
        <v>0</v>
      </c>
      <c r="W238" s="7">
        <f t="shared" si="61"/>
        <v>331356.375</v>
      </c>
    </row>
    <row r="239" spans="1:23" x14ac:dyDescent="0.3">
      <c r="A239">
        <f t="shared" si="54"/>
        <v>2007</v>
      </c>
      <c r="B239" s="46" t="s">
        <v>13</v>
      </c>
      <c r="C239" s="6">
        <v>3571705</v>
      </c>
      <c r="D239" s="6">
        <v>284732</v>
      </c>
      <c r="E239" s="6">
        <v>45376</v>
      </c>
      <c r="F239" s="7">
        <f t="shared" si="62"/>
        <v>3901813</v>
      </c>
      <c r="G239" s="6">
        <v>0</v>
      </c>
      <c r="H239" s="6">
        <v>0</v>
      </c>
      <c r="I239" s="7">
        <f t="shared" si="56"/>
        <v>3901813</v>
      </c>
      <c r="J239" s="6">
        <f t="shared" si="63"/>
        <v>1488210.4166666667</v>
      </c>
      <c r="K239" s="6">
        <f t="shared" si="57"/>
        <v>118638.33333333334</v>
      </c>
      <c r="L239" s="6">
        <f t="shared" si="57"/>
        <v>18906.666666666668</v>
      </c>
      <c r="M239" s="7">
        <f t="shared" si="64"/>
        <v>1625755.4166666667</v>
      </c>
      <c r="N239" s="6">
        <f t="shared" si="65"/>
        <v>0</v>
      </c>
      <c r="O239" s="6">
        <f t="shared" si="65"/>
        <v>0</v>
      </c>
      <c r="P239" s="7">
        <f t="shared" si="58"/>
        <v>1625755.4166666667</v>
      </c>
      <c r="Q239" s="6">
        <f t="shared" si="59"/>
        <v>520873.64583333331</v>
      </c>
      <c r="R239" s="6">
        <f t="shared" si="59"/>
        <v>41523.416666666664</v>
      </c>
      <c r="S239" s="6">
        <f t="shared" si="60"/>
        <v>562397.0625</v>
      </c>
      <c r="T239" s="7">
        <f t="shared" si="66"/>
        <v>1124794.125</v>
      </c>
      <c r="U239" s="6">
        <f t="shared" si="67"/>
        <v>0</v>
      </c>
      <c r="V239" s="6">
        <f t="shared" si="67"/>
        <v>0</v>
      </c>
      <c r="W239" s="7">
        <f t="shared" si="61"/>
        <v>1124794.125</v>
      </c>
    </row>
    <row r="240" spans="1:23" x14ac:dyDescent="0.3">
      <c r="A240">
        <f t="shared" si="54"/>
        <v>2007</v>
      </c>
      <c r="B240" s="46" t="s">
        <v>53</v>
      </c>
      <c r="C240" s="6">
        <v>3815</v>
      </c>
      <c r="D240" s="6">
        <v>18273</v>
      </c>
      <c r="E240" s="6">
        <v>0</v>
      </c>
      <c r="F240" s="7">
        <f t="shared" si="62"/>
        <v>22088</v>
      </c>
      <c r="G240" s="6">
        <v>0</v>
      </c>
      <c r="H240" s="6">
        <v>378973</v>
      </c>
      <c r="I240" s="7">
        <f t="shared" si="56"/>
        <v>401061</v>
      </c>
      <c r="J240" s="6">
        <f t="shared" si="63"/>
        <v>1589.5833333333335</v>
      </c>
      <c r="K240" s="6">
        <f t="shared" si="57"/>
        <v>7613.75</v>
      </c>
      <c r="L240" s="6">
        <f t="shared" si="57"/>
        <v>0</v>
      </c>
      <c r="M240" s="7">
        <f t="shared" si="64"/>
        <v>9203.3333333333339</v>
      </c>
      <c r="N240" s="6">
        <f t="shared" si="65"/>
        <v>0</v>
      </c>
      <c r="O240" s="6">
        <f t="shared" si="65"/>
        <v>157905.41666666669</v>
      </c>
      <c r="P240" s="7">
        <f t="shared" si="58"/>
        <v>167108.75000000003</v>
      </c>
      <c r="Q240" s="6">
        <f t="shared" si="59"/>
        <v>556.35416666666663</v>
      </c>
      <c r="R240" s="6">
        <f t="shared" si="59"/>
        <v>2664.8125</v>
      </c>
      <c r="S240" s="6">
        <f t="shared" si="60"/>
        <v>3221.1666666666665</v>
      </c>
      <c r="T240" s="7">
        <f t="shared" si="66"/>
        <v>6442.333333333333</v>
      </c>
      <c r="U240" s="6">
        <f t="shared" si="67"/>
        <v>0</v>
      </c>
      <c r="V240" s="6">
        <f t="shared" si="67"/>
        <v>55266.895833333336</v>
      </c>
      <c r="W240" s="7">
        <f t="shared" si="61"/>
        <v>61709.229166666672</v>
      </c>
    </row>
    <row r="241" spans="1:23" x14ac:dyDescent="0.3">
      <c r="A241">
        <f t="shared" si="54"/>
        <v>2007</v>
      </c>
      <c r="B241" s="46" t="s">
        <v>54</v>
      </c>
      <c r="C241" s="6">
        <v>1838883</v>
      </c>
      <c r="D241" s="6">
        <v>2066071</v>
      </c>
      <c r="E241" s="6">
        <v>0</v>
      </c>
      <c r="F241" s="7">
        <f t="shared" si="62"/>
        <v>3904954</v>
      </c>
      <c r="G241" s="6">
        <v>0</v>
      </c>
      <c r="H241" s="6">
        <v>0</v>
      </c>
      <c r="I241" s="7">
        <f t="shared" si="56"/>
        <v>3904954</v>
      </c>
      <c r="J241" s="6">
        <f t="shared" si="63"/>
        <v>766201.25</v>
      </c>
      <c r="K241" s="6">
        <f t="shared" si="57"/>
        <v>860862.91666666674</v>
      </c>
      <c r="L241" s="6">
        <f t="shared" si="57"/>
        <v>0</v>
      </c>
      <c r="M241" s="7">
        <f t="shared" si="64"/>
        <v>1627064.1666666667</v>
      </c>
      <c r="N241" s="6">
        <f t="shared" si="65"/>
        <v>0</v>
      </c>
      <c r="O241" s="6">
        <f t="shared" si="65"/>
        <v>0</v>
      </c>
      <c r="P241" s="7">
        <f t="shared" si="58"/>
        <v>1627064.1666666667</v>
      </c>
      <c r="Q241" s="6">
        <f t="shared" si="59"/>
        <v>268170.4375</v>
      </c>
      <c r="R241" s="6">
        <f t="shared" si="59"/>
        <v>301302.02083333331</v>
      </c>
      <c r="S241" s="6">
        <f t="shared" si="60"/>
        <v>569472.45833333326</v>
      </c>
      <c r="T241" s="7">
        <f t="shared" si="66"/>
        <v>1138944.9166666665</v>
      </c>
      <c r="U241" s="6">
        <f t="shared" si="67"/>
        <v>0</v>
      </c>
      <c r="V241" s="6">
        <f t="shared" si="67"/>
        <v>0</v>
      </c>
      <c r="W241" s="7">
        <f t="shared" si="61"/>
        <v>1138944.9166666665</v>
      </c>
    </row>
    <row r="242" spans="1:23" x14ac:dyDescent="0.3">
      <c r="A242">
        <f t="shared" si="54"/>
        <v>2007</v>
      </c>
      <c r="B242" s="46" t="s">
        <v>55</v>
      </c>
      <c r="C242" s="6">
        <v>129961</v>
      </c>
      <c r="D242" s="6">
        <v>559452</v>
      </c>
      <c r="E242" s="6">
        <v>0</v>
      </c>
      <c r="F242" s="7">
        <f t="shared" si="62"/>
        <v>689413</v>
      </c>
      <c r="G242" s="6">
        <v>0</v>
      </c>
      <c r="H242" s="6">
        <v>0</v>
      </c>
      <c r="I242" s="7">
        <f t="shared" si="56"/>
        <v>689413</v>
      </c>
      <c r="J242" s="6">
        <f t="shared" si="63"/>
        <v>54150.416666666672</v>
      </c>
      <c r="K242" s="6">
        <f t="shared" si="57"/>
        <v>233105</v>
      </c>
      <c r="L242" s="6">
        <f t="shared" si="57"/>
        <v>0</v>
      </c>
      <c r="M242" s="7">
        <f t="shared" si="64"/>
        <v>287255.41666666669</v>
      </c>
      <c r="N242" s="6">
        <f t="shared" si="65"/>
        <v>0</v>
      </c>
      <c r="O242" s="6">
        <f t="shared" si="65"/>
        <v>0</v>
      </c>
      <c r="P242" s="7">
        <f t="shared" si="58"/>
        <v>287255.41666666669</v>
      </c>
      <c r="Q242" s="6">
        <f t="shared" si="59"/>
        <v>18952.645833333332</v>
      </c>
      <c r="R242" s="6">
        <f t="shared" si="59"/>
        <v>81586.75</v>
      </c>
      <c r="S242" s="6">
        <f t="shared" si="60"/>
        <v>100539.39583333333</v>
      </c>
      <c r="T242" s="7">
        <f t="shared" si="66"/>
        <v>201078.79166666666</v>
      </c>
      <c r="U242" s="6">
        <f t="shared" si="67"/>
        <v>0</v>
      </c>
      <c r="V242" s="6">
        <f t="shared" si="67"/>
        <v>0</v>
      </c>
      <c r="W242" s="7">
        <f t="shared" si="61"/>
        <v>201078.79166666666</v>
      </c>
    </row>
    <row r="243" spans="1:23" x14ac:dyDescent="0.3">
      <c r="A243">
        <f t="shared" si="54"/>
        <v>2007</v>
      </c>
      <c r="B243" s="46" t="s">
        <v>56</v>
      </c>
      <c r="C243" s="6">
        <v>0</v>
      </c>
      <c r="D243" s="6">
        <v>0</v>
      </c>
      <c r="E243" s="6">
        <v>0</v>
      </c>
      <c r="F243" s="7">
        <f t="shared" si="62"/>
        <v>0</v>
      </c>
      <c r="G243" s="6">
        <v>0</v>
      </c>
      <c r="H243" s="6">
        <v>0</v>
      </c>
      <c r="I243" s="7">
        <f t="shared" si="56"/>
        <v>0</v>
      </c>
      <c r="J243" s="6">
        <f t="shared" si="63"/>
        <v>0</v>
      </c>
      <c r="K243" s="6">
        <f t="shared" si="57"/>
        <v>0</v>
      </c>
      <c r="L243" s="6">
        <f t="shared" si="57"/>
        <v>0</v>
      </c>
      <c r="M243" s="7">
        <f t="shared" si="64"/>
        <v>0</v>
      </c>
      <c r="N243" s="6">
        <f t="shared" si="65"/>
        <v>0</v>
      </c>
      <c r="O243" s="6">
        <f t="shared" si="65"/>
        <v>0</v>
      </c>
      <c r="P243" s="7">
        <f t="shared" si="58"/>
        <v>0</v>
      </c>
      <c r="Q243" s="6">
        <f t="shared" si="59"/>
        <v>0</v>
      </c>
      <c r="R243" s="6">
        <f t="shared" si="59"/>
        <v>0</v>
      </c>
      <c r="S243" s="6">
        <f t="shared" si="60"/>
        <v>0</v>
      </c>
      <c r="T243" s="7">
        <f t="shared" si="66"/>
        <v>0</v>
      </c>
      <c r="U243" s="6">
        <f t="shared" si="67"/>
        <v>0</v>
      </c>
      <c r="V243" s="6">
        <f t="shared" si="67"/>
        <v>0</v>
      </c>
      <c r="W243" s="7">
        <f t="shared" si="61"/>
        <v>0</v>
      </c>
    </row>
    <row r="244" spans="1:23" x14ac:dyDescent="0.3">
      <c r="A244">
        <f t="shared" si="54"/>
        <v>2007</v>
      </c>
      <c r="B244" s="46" t="s">
        <v>57</v>
      </c>
      <c r="C244" s="6">
        <v>6837500</v>
      </c>
      <c r="D244" s="6">
        <v>1508858</v>
      </c>
      <c r="E244" s="6">
        <v>0</v>
      </c>
      <c r="F244" s="7">
        <f t="shared" si="62"/>
        <v>8346358</v>
      </c>
      <c r="G244" s="6">
        <v>0</v>
      </c>
      <c r="H244" s="6">
        <v>0</v>
      </c>
      <c r="I244" s="7">
        <f t="shared" si="56"/>
        <v>8346358</v>
      </c>
      <c r="J244" s="6">
        <f t="shared" si="63"/>
        <v>2848958.3333333335</v>
      </c>
      <c r="K244" s="6">
        <f t="shared" si="57"/>
        <v>628690.83333333337</v>
      </c>
      <c r="L244" s="6">
        <f t="shared" si="57"/>
        <v>0</v>
      </c>
      <c r="M244" s="7">
        <f t="shared" si="64"/>
        <v>3477649.166666667</v>
      </c>
      <c r="N244" s="6">
        <f t="shared" si="65"/>
        <v>0</v>
      </c>
      <c r="O244" s="6">
        <f t="shared" si="65"/>
        <v>0</v>
      </c>
      <c r="P244" s="7">
        <f t="shared" si="58"/>
        <v>3477649.166666667</v>
      </c>
      <c r="Q244" s="6">
        <f t="shared" si="59"/>
        <v>997135.41666666663</v>
      </c>
      <c r="R244" s="6">
        <f t="shared" si="59"/>
        <v>220041.79166666666</v>
      </c>
      <c r="S244" s="6">
        <f t="shared" si="60"/>
        <v>1217177.2083333333</v>
      </c>
      <c r="T244" s="7">
        <f t="shared" si="66"/>
        <v>2434354.4166666665</v>
      </c>
      <c r="U244" s="6">
        <f t="shared" si="67"/>
        <v>0</v>
      </c>
      <c r="V244" s="6">
        <f t="shared" si="67"/>
        <v>0</v>
      </c>
      <c r="W244" s="7">
        <f t="shared" si="61"/>
        <v>2434354.4166666665</v>
      </c>
    </row>
    <row r="245" spans="1:23" x14ac:dyDescent="0.3">
      <c r="A245">
        <f t="shared" si="54"/>
        <v>2007</v>
      </c>
      <c r="B245" s="46" t="s">
        <v>58</v>
      </c>
      <c r="C245" s="6">
        <v>3361855</v>
      </c>
      <c r="D245" s="6">
        <v>6649985</v>
      </c>
      <c r="E245" s="6">
        <v>0</v>
      </c>
      <c r="F245" s="7">
        <f t="shared" si="62"/>
        <v>10011840</v>
      </c>
      <c r="G245" s="6">
        <v>0</v>
      </c>
      <c r="H245" s="6">
        <v>2325743</v>
      </c>
      <c r="I245" s="7">
        <f t="shared" si="56"/>
        <v>12337583</v>
      </c>
      <c r="J245" s="6">
        <f t="shared" si="63"/>
        <v>1400772.9166666667</v>
      </c>
      <c r="K245" s="6">
        <f t="shared" si="57"/>
        <v>2770827.0833333335</v>
      </c>
      <c r="L245" s="6">
        <f t="shared" si="57"/>
        <v>0</v>
      </c>
      <c r="M245" s="7">
        <f t="shared" si="64"/>
        <v>4171600</v>
      </c>
      <c r="N245" s="6">
        <f t="shared" si="65"/>
        <v>0</v>
      </c>
      <c r="O245" s="6">
        <f t="shared" si="65"/>
        <v>969059.58333333337</v>
      </c>
      <c r="P245" s="7">
        <f t="shared" si="58"/>
        <v>5140659.583333333</v>
      </c>
      <c r="Q245" s="6">
        <f t="shared" si="59"/>
        <v>490270.52083333331</v>
      </c>
      <c r="R245" s="6">
        <f t="shared" si="59"/>
        <v>969789.47916666663</v>
      </c>
      <c r="S245" s="6">
        <f t="shared" si="60"/>
        <v>1460060</v>
      </c>
      <c r="T245" s="7">
        <f t="shared" si="66"/>
        <v>2920120</v>
      </c>
      <c r="U245" s="6">
        <f t="shared" si="67"/>
        <v>0</v>
      </c>
      <c r="V245" s="6">
        <f t="shared" si="67"/>
        <v>339170.85416666669</v>
      </c>
      <c r="W245" s="7">
        <f t="shared" si="61"/>
        <v>3259290.8541666665</v>
      </c>
    </row>
    <row r="246" spans="1:23" x14ac:dyDescent="0.3">
      <c r="A246">
        <f t="shared" si="54"/>
        <v>2007</v>
      </c>
      <c r="B246" s="46" t="s">
        <v>59</v>
      </c>
      <c r="C246" s="6">
        <v>1616840</v>
      </c>
      <c r="D246" s="6">
        <v>0</v>
      </c>
      <c r="E246" s="6">
        <v>0</v>
      </c>
      <c r="F246" s="7">
        <f t="shared" si="62"/>
        <v>1616840</v>
      </c>
      <c r="G246" s="6">
        <v>0</v>
      </c>
      <c r="H246" s="6">
        <v>0</v>
      </c>
      <c r="I246" s="7">
        <f t="shared" si="56"/>
        <v>1616840</v>
      </c>
      <c r="J246" s="6">
        <f t="shared" si="63"/>
        <v>673683.33333333337</v>
      </c>
      <c r="K246" s="6">
        <f t="shared" si="57"/>
        <v>0</v>
      </c>
      <c r="L246" s="6">
        <f t="shared" si="57"/>
        <v>0</v>
      </c>
      <c r="M246" s="7">
        <f t="shared" si="64"/>
        <v>673683.33333333337</v>
      </c>
      <c r="N246" s="6">
        <f t="shared" si="65"/>
        <v>0</v>
      </c>
      <c r="O246" s="6">
        <f t="shared" si="65"/>
        <v>0</v>
      </c>
      <c r="P246" s="7">
        <f t="shared" si="58"/>
        <v>673683.33333333337</v>
      </c>
      <c r="Q246" s="6">
        <f t="shared" si="59"/>
        <v>235789.16666666666</v>
      </c>
      <c r="R246" s="6">
        <f t="shared" si="59"/>
        <v>0</v>
      </c>
      <c r="S246" s="6">
        <f t="shared" si="60"/>
        <v>235789.16666666666</v>
      </c>
      <c r="T246" s="7">
        <f t="shared" si="66"/>
        <v>471578.33333333331</v>
      </c>
      <c r="U246" s="6">
        <f t="shared" si="67"/>
        <v>0</v>
      </c>
      <c r="V246" s="6">
        <f t="shared" si="67"/>
        <v>0</v>
      </c>
      <c r="W246" s="7">
        <f t="shared" si="61"/>
        <v>471578.33333333331</v>
      </c>
    </row>
    <row r="247" spans="1:23" x14ac:dyDescent="0.3">
      <c r="A247">
        <f t="shared" si="54"/>
        <v>2007</v>
      </c>
      <c r="B247" s="46" t="s">
        <v>60</v>
      </c>
      <c r="C247" s="6">
        <v>0</v>
      </c>
      <c r="D247" s="6">
        <v>0</v>
      </c>
      <c r="E247" s="6">
        <v>0</v>
      </c>
      <c r="F247" s="7">
        <f t="shared" si="62"/>
        <v>0</v>
      </c>
      <c r="G247" s="6">
        <v>0</v>
      </c>
      <c r="H247" s="6">
        <v>0</v>
      </c>
      <c r="I247" s="7">
        <f t="shared" si="56"/>
        <v>0</v>
      </c>
      <c r="J247" s="6">
        <f t="shared" si="63"/>
        <v>0</v>
      </c>
      <c r="K247" s="6">
        <f t="shared" si="57"/>
        <v>0</v>
      </c>
      <c r="L247" s="6">
        <f t="shared" si="57"/>
        <v>0</v>
      </c>
      <c r="M247" s="7">
        <f t="shared" si="64"/>
        <v>0</v>
      </c>
      <c r="N247" s="6">
        <f t="shared" si="65"/>
        <v>0</v>
      </c>
      <c r="O247" s="6">
        <f t="shared" si="65"/>
        <v>0</v>
      </c>
      <c r="P247" s="7">
        <f t="shared" si="58"/>
        <v>0</v>
      </c>
      <c r="Q247" s="6">
        <f t="shared" si="59"/>
        <v>0</v>
      </c>
      <c r="R247" s="6">
        <f t="shared" si="59"/>
        <v>0</v>
      </c>
      <c r="S247" s="6">
        <f t="shared" si="60"/>
        <v>0</v>
      </c>
      <c r="T247" s="7">
        <f t="shared" si="66"/>
        <v>0</v>
      </c>
      <c r="U247" s="6">
        <f t="shared" si="67"/>
        <v>0</v>
      </c>
      <c r="V247" s="6">
        <f t="shared" si="67"/>
        <v>0</v>
      </c>
      <c r="W247" s="7">
        <f t="shared" si="61"/>
        <v>0</v>
      </c>
    </row>
    <row r="248" spans="1:23" x14ac:dyDescent="0.3">
      <c r="A248">
        <f t="shared" si="54"/>
        <v>2007</v>
      </c>
      <c r="B248" s="46" t="s">
        <v>61</v>
      </c>
      <c r="C248" s="6">
        <v>198153</v>
      </c>
      <c r="D248" s="6">
        <v>315683</v>
      </c>
      <c r="E248" s="6">
        <v>0</v>
      </c>
      <c r="F248" s="7">
        <f t="shared" si="62"/>
        <v>513836</v>
      </c>
      <c r="G248" s="6">
        <v>0</v>
      </c>
      <c r="H248" s="6">
        <v>0</v>
      </c>
      <c r="I248" s="7">
        <f t="shared" si="56"/>
        <v>513836</v>
      </c>
      <c r="J248" s="6">
        <f t="shared" si="63"/>
        <v>82563.75</v>
      </c>
      <c r="K248" s="6">
        <f t="shared" si="57"/>
        <v>131534.58333333334</v>
      </c>
      <c r="L248" s="6">
        <f t="shared" si="57"/>
        <v>0</v>
      </c>
      <c r="M248" s="7">
        <f t="shared" si="64"/>
        <v>214098.33333333334</v>
      </c>
      <c r="N248" s="6">
        <f t="shared" si="65"/>
        <v>0</v>
      </c>
      <c r="O248" s="6">
        <f t="shared" si="65"/>
        <v>0</v>
      </c>
      <c r="P248" s="7">
        <f t="shared" si="58"/>
        <v>214098.33333333334</v>
      </c>
      <c r="Q248" s="6">
        <f t="shared" si="59"/>
        <v>28897.312499999996</v>
      </c>
      <c r="R248" s="6">
        <f t="shared" si="59"/>
        <v>46037.104166666664</v>
      </c>
      <c r="S248" s="6">
        <f t="shared" si="60"/>
        <v>74934.416666666657</v>
      </c>
      <c r="T248" s="7">
        <f t="shared" si="66"/>
        <v>149868.83333333331</v>
      </c>
      <c r="U248" s="6">
        <f t="shared" si="67"/>
        <v>0</v>
      </c>
      <c r="V248" s="6">
        <f t="shared" si="67"/>
        <v>0</v>
      </c>
      <c r="W248" s="7">
        <f t="shared" si="61"/>
        <v>149868.83333333331</v>
      </c>
    </row>
    <row r="249" spans="1:23" x14ac:dyDescent="0.3">
      <c r="A249">
        <f t="shared" si="54"/>
        <v>2007</v>
      </c>
      <c r="B249" s="46" t="s">
        <v>62</v>
      </c>
      <c r="C249" s="6">
        <v>0</v>
      </c>
      <c r="D249" s="6">
        <v>855616</v>
      </c>
      <c r="E249" s="6">
        <v>0</v>
      </c>
      <c r="F249" s="7">
        <f t="shared" si="62"/>
        <v>855616</v>
      </c>
      <c r="G249" s="6">
        <v>0</v>
      </c>
      <c r="H249" s="6">
        <v>0</v>
      </c>
      <c r="I249" s="7">
        <f t="shared" si="56"/>
        <v>855616</v>
      </c>
      <c r="J249" s="6">
        <f t="shared" si="63"/>
        <v>0</v>
      </c>
      <c r="K249" s="6">
        <f t="shared" si="57"/>
        <v>356506.66666666669</v>
      </c>
      <c r="L249" s="6">
        <f t="shared" si="57"/>
        <v>0</v>
      </c>
      <c r="M249" s="7">
        <f t="shared" si="64"/>
        <v>356506.66666666669</v>
      </c>
      <c r="N249" s="6">
        <f t="shared" si="65"/>
        <v>0</v>
      </c>
      <c r="O249" s="6">
        <f t="shared" si="65"/>
        <v>0</v>
      </c>
      <c r="P249" s="7">
        <f t="shared" si="58"/>
        <v>356506.66666666669</v>
      </c>
      <c r="Q249" s="6">
        <f t="shared" si="59"/>
        <v>0</v>
      </c>
      <c r="R249" s="6">
        <f t="shared" si="59"/>
        <v>124777.33333333333</v>
      </c>
      <c r="S249" s="6">
        <f t="shared" si="60"/>
        <v>124777.33333333333</v>
      </c>
      <c r="T249" s="7">
        <f t="shared" si="66"/>
        <v>249554.66666666666</v>
      </c>
      <c r="U249" s="6">
        <f t="shared" si="67"/>
        <v>0</v>
      </c>
      <c r="V249" s="6">
        <f t="shared" si="67"/>
        <v>0</v>
      </c>
      <c r="W249" s="7">
        <f t="shared" si="61"/>
        <v>249554.66666666666</v>
      </c>
    </row>
    <row r="250" spans="1:23" x14ac:dyDescent="0.3">
      <c r="A250">
        <f t="shared" si="54"/>
        <v>2007</v>
      </c>
      <c r="B250" s="46" t="s">
        <v>19</v>
      </c>
      <c r="C250" s="6">
        <v>4906529</v>
      </c>
      <c r="D250" s="6">
        <v>11457771</v>
      </c>
      <c r="E250" s="6">
        <v>473914</v>
      </c>
      <c r="F250" s="7">
        <f t="shared" si="62"/>
        <v>16838214</v>
      </c>
      <c r="G250" s="6">
        <v>3546</v>
      </c>
      <c r="H250" s="6">
        <v>0</v>
      </c>
      <c r="I250" s="7">
        <f t="shared" si="56"/>
        <v>16841760</v>
      </c>
      <c r="J250" s="6">
        <f t="shared" si="63"/>
        <v>2044387.0833333335</v>
      </c>
      <c r="K250" s="6">
        <f t="shared" si="57"/>
        <v>4774071.25</v>
      </c>
      <c r="L250" s="6">
        <f t="shared" si="57"/>
        <v>197464.16666666669</v>
      </c>
      <c r="M250" s="7">
        <f t="shared" si="64"/>
        <v>7015922.5000000009</v>
      </c>
      <c r="N250" s="6">
        <f t="shared" si="65"/>
        <v>1477.5</v>
      </c>
      <c r="O250" s="6">
        <f t="shared" si="65"/>
        <v>0</v>
      </c>
      <c r="P250" s="7">
        <f t="shared" si="58"/>
        <v>7017400.0000000009</v>
      </c>
      <c r="Q250" s="6">
        <f t="shared" si="59"/>
        <v>715535.47916666663</v>
      </c>
      <c r="R250" s="6">
        <f t="shared" si="59"/>
        <v>1670924.9375</v>
      </c>
      <c r="S250" s="6">
        <f t="shared" si="60"/>
        <v>2386460.4166666665</v>
      </c>
      <c r="T250" s="7">
        <f t="shared" si="66"/>
        <v>4772920.833333333</v>
      </c>
      <c r="U250" s="6">
        <f t="shared" si="67"/>
        <v>517.125</v>
      </c>
      <c r="V250" s="6">
        <f t="shared" si="67"/>
        <v>0</v>
      </c>
      <c r="W250" s="7">
        <f t="shared" si="61"/>
        <v>4773437.958333333</v>
      </c>
    </row>
    <row r="251" spans="1:23" x14ac:dyDescent="0.3">
      <c r="A251">
        <f t="shared" ref="A251:A314" si="68">A198+1</f>
        <v>2007</v>
      </c>
      <c r="B251" s="46" t="s">
        <v>63</v>
      </c>
      <c r="C251" s="6">
        <v>10761</v>
      </c>
      <c r="D251" s="6">
        <v>54358</v>
      </c>
      <c r="E251" s="6">
        <v>0</v>
      </c>
      <c r="F251" s="7">
        <f t="shared" si="62"/>
        <v>65119</v>
      </c>
      <c r="G251" s="6">
        <v>0</v>
      </c>
      <c r="H251" s="6">
        <v>0</v>
      </c>
      <c r="I251" s="7">
        <f t="shared" si="56"/>
        <v>65119</v>
      </c>
      <c r="J251" s="6">
        <f t="shared" si="63"/>
        <v>4483.75</v>
      </c>
      <c r="K251" s="6">
        <f t="shared" si="57"/>
        <v>22649.166666666668</v>
      </c>
      <c r="L251" s="6">
        <f t="shared" si="57"/>
        <v>0</v>
      </c>
      <c r="M251" s="7">
        <f t="shared" si="64"/>
        <v>27132.916666666668</v>
      </c>
      <c r="N251" s="6">
        <f t="shared" si="65"/>
        <v>0</v>
      </c>
      <c r="O251" s="6">
        <f t="shared" si="65"/>
        <v>0</v>
      </c>
      <c r="P251" s="7">
        <f t="shared" si="58"/>
        <v>27132.916666666668</v>
      </c>
      <c r="Q251" s="6">
        <f t="shared" si="59"/>
        <v>1569.3125</v>
      </c>
      <c r="R251" s="6">
        <f t="shared" si="59"/>
        <v>7927.208333333333</v>
      </c>
      <c r="S251" s="6">
        <f t="shared" si="60"/>
        <v>9496.5208333333321</v>
      </c>
      <c r="T251" s="7">
        <f t="shared" si="66"/>
        <v>18993.041666666664</v>
      </c>
      <c r="U251" s="6">
        <f t="shared" si="67"/>
        <v>0</v>
      </c>
      <c r="V251" s="6">
        <f t="shared" si="67"/>
        <v>0</v>
      </c>
      <c r="W251" s="7">
        <f t="shared" si="61"/>
        <v>18993.041666666664</v>
      </c>
    </row>
    <row r="252" spans="1:23" x14ac:dyDescent="0.3">
      <c r="A252">
        <f t="shared" si="68"/>
        <v>2007</v>
      </c>
      <c r="B252" s="46" t="s">
        <v>64</v>
      </c>
      <c r="C252" s="6">
        <v>13698201</v>
      </c>
      <c r="D252" s="6">
        <v>2384466</v>
      </c>
      <c r="E252" s="6">
        <v>0</v>
      </c>
      <c r="F252" s="7">
        <f t="shared" si="62"/>
        <v>16082667</v>
      </c>
      <c r="G252" s="6">
        <v>640799</v>
      </c>
      <c r="H252" s="6">
        <v>2018867</v>
      </c>
      <c r="I252" s="7">
        <f t="shared" si="56"/>
        <v>18742333</v>
      </c>
      <c r="J252" s="6">
        <f t="shared" si="63"/>
        <v>5707583.75</v>
      </c>
      <c r="K252" s="6">
        <f t="shared" si="57"/>
        <v>993527.5</v>
      </c>
      <c r="L252" s="6">
        <f t="shared" si="57"/>
        <v>0</v>
      </c>
      <c r="M252" s="7">
        <f t="shared" si="64"/>
        <v>6701111.25</v>
      </c>
      <c r="N252" s="6">
        <f t="shared" si="65"/>
        <v>266999.58333333337</v>
      </c>
      <c r="O252" s="6">
        <f t="shared" si="65"/>
        <v>841194.58333333337</v>
      </c>
      <c r="P252" s="7">
        <f t="shared" si="58"/>
        <v>7809305.416666666</v>
      </c>
      <c r="Q252" s="6">
        <f t="shared" si="59"/>
        <v>1997654.3124999998</v>
      </c>
      <c r="R252" s="6">
        <f t="shared" si="59"/>
        <v>347734.625</v>
      </c>
      <c r="S252" s="6">
        <f t="shared" si="60"/>
        <v>2345388.9375</v>
      </c>
      <c r="T252" s="7">
        <f t="shared" si="66"/>
        <v>4690777.875</v>
      </c>
      <c r="U252" s="6">
        <f t="shared" si="67"/>
        <v>93449.854166666672</v>
      </c>
      <c r="V252" s="6">
        <f t="shared" si="67"/>
        <v>294418.10416666669</v>
      </c>
      <c r="W252" s="7">
        <f t="shared" si="61"/>
        <v>5078645.833333334</v>
      </c>
    </row>
    <row r="253" spans="1:23" x14ac:dyDescent="0.3">
      <c r="A253">
        <f t="shared" si="68"/>
        <v>2007</v>
      </c>
      <c r="B253" s="46" t="s">
        <v>21</v>
      </c>
      <c r="C253" s="6">
        <v>1429340</v>
      </c>
      <c r="D253" s="6">
        <v>4586054</v>
      </c>
      <c r="E253" s="6">
        <v>104847</v>
      </c>
      <c r="F253" s="7">
        <f t="shared" si="62"/>
        <v>6120241</v>
      </c>
      <c r="G253" s="6">
        <v>9730</v>
      </c>
      <c r="H253" s="6">
        <v>0</v>
      </c>
      <c r="I253" s="7">
        <f t="shared" si="56"/>
        <v>6129971</v>
      </c>
      <c r="J253" s="6">
        <f t="shared" si="63"/>
        <v>595558.33333333337</v>
      </c>
      <c r="K253" s="6">
        <f t="shared" si="57"/>
        <v>1910855.8333333335</v>
      </c>
      <c r="L253" s="6">
        <f t="shared" si="57"/>
        <v>43686.25</v>
      </c>
      <c r="M253" s="7">
        <f t="shared" si="64"/>
        <v>2550100.416666667</v>
      </c>
      <c r="N253" s="6">
        <f t="shared" si="65"/>
        <v>4054.166666666667</v>
      </c>
      <c r="O253" s="6">
        <f t="shared" si="65"/>
        <v>0</v>
      </c>
      <c r="P253" s="7">
        <f t="shared" si="58"/>
        <v>2554154.5833333335</v>
      </c>
      <c r="Q253" s="6">
        <f t="shared" si="59"/>
        <v>208445.41666666666</v>
      </c>
      <c r="R253" s="6">
        <f t="shared" si="59"/>
        <v>668799.54166666663</v>
      </c>
      <c r="S253" s="6">
        <f t="shared" si="60"/>
        <v>877244.95833333326</v>
      </c>
      <c r="T253" s="7">
        <f t="shared" si="66"/>
        <v>1754489.9166666665</v>
      </c>
      <c r="U253" s="6">
        <f t="shared" si="67"/>
        <v>1418.9583333333333</v>
      </c>
      <c r="V253" s="6">
        <f t="shared" si="67"/>
        <v>0</v>
      </c>
      <c r="W253" s="7">
        <f t="shared" si="61"/>
        <v>1755908.8749999998</v>
      </c>
    </row>
    <row r="254" spans="1:23" x14ac:dyDescent="0.3">
      <c r="A254">
        <f t="shared" si="68"/>
        <v>2007</v>
      </c>
      <c r="B254" s="46" t="s">
        <v>17</v>
      </c>
      <c r="C254" s="6">
        <v>20110415</v>
      </c>
      <c r="D254" s="6">
        <v>436665</v>
      </c>
      <c r="E254" s="6">
        <v>1748020</v>
      </c>
      <c r="F254" s="7">
        <f t="shared" si="62"/>
        <v>22295100</v>
      </c>
      <c r="G254" s="6">
        <v>2790637</v>
      </c>
      <c r="H254" s="6">
        <v>0</v>
      </c>
      <c r="I254" s="7">
        <f t="shared" si="56"/>
        <v>25085737</v>
      </c>
      <c r="J254" s="6">
        <f t="shared" si="63"/>
        <v>8379339.583333334</v>
      </c>
      <c r="K254" s="6">
        <f t="shared" si="57"/>
        <v>181943.75</v>
      </c>
      <c r="L254" s="6">
        <f t="shared" si="57"/>
        <v>728341.66666666674</v>
      </c>
      <c r="M254" s="7">
        <f t="shared" si="64"/>
        <v>9289625</v>
      </c>
      <c r="N254" s="6">
        <f t="shared" si="65"/>
        <v>1162765.4166666667</v>
      </c>
      <c r="O254" s="6">
        <f t="shared" si="65"/>
        <v>0</v>
      </c>
      <c r="P254" s="7">
        <f t="shared" si="58"/>
        <v>10452390.416666666</v>
      </c>
      <c r="Q254" s="6">
        <f t="shared" si="59"/>
        <v>2932768.8541666665</v>
      </c>
      <c r="R254" s="6">
        <f t="shared" si="59"/>
        <v>63680.312499999993</v>
      </c>
      <c r="S254" s="6">
        <f t="shared" si="60"/>
        <v>2996449.1666666665</v>
      </c>
      <c r="T254" s="7">
        <f t="shared" si="66"/>
        <v>5992898.333333333</v>
      </c>
      <c r="U254" s="6">
        <f t="shared" si="67"/>
        <v>406967.89583333331</v>
      </c>
      <c r="V254" s="6">
        <f t="shared" si="67"/>
        <v>0</v>
      </c>
      <c r="W254" s="7">
        <f t="shared" si="61"/>
        <v>6399866.229166666</v>
      </c>
    </row>
    <row r="255" spans="1:23" x14ac:dyDescent="0.3">
      <c r="A255">
        <f t="shared" si="68"/>
        <v>2007</v>
      </c>
      <c r="B255" s="46" t="s">
        <v>65</v>
      </c>
      <c r="C255" s="6">
        <v>0</v>
      </c>
      <c r="D255" s="6">
        <v>89620</v>
      </c>
      <c r="E255" s="6">
        <v>0</v>
      </c>
      <c r="F255" s="7">
        <f t="shared" si="62"/>
        <v>89620</v>
      </c>
      <c r="G255" s="6">
        <v>10451947</v>
      </c>
      <c r="H255" s="6">
        <v>0</v>
      </c>
      <c r="I255" s="7">
        <f t="shared" si="56"/>
        <v>10541567</v>
      </c>
      <c r="J255" s="6">
        <f t="shared" si="63"/>
        <v>0</v>
      </c>
      <c r="K255" s="6">
        <f t="shared" si="57"/>
        <v>37341.666666666672</v>
      </c>
      <c r="L255" s="6">
        <f t="shared" si="57"/>
        <v>0</v>
      </c>
      <c r="M255" s="7">
        <f t="shared" si="64"/>
        <v>37341.666666666672</v>
      </c>
      <c r="N255" s="6">
        <f t="shared" si="65"/>
        <v>4354977.916666667</v>
      </c>
      <c r="O255" s="6">
        <f t="shared" si="65"/>
        <v>0</v>
      </c>
      <c r="P255" s="7">
        <f t="shared" si="58"/>
        <v>4392319.583333334</v>
      </c>
      <c r="Q255" s="6">
        <f t="shared" si="59"/>
        <v>0</v>
      </c>
      <c r="R255" s="6">
        <f t="shared" si="59"/>
        <v>13069.583333333334</v>
      </c>
      <c r="S255" s="6">
        <f t="shared" si="60"/>
        <v>13069.583333333334</v>
      </c>
      <c r="T255" s="7">
        <f t="shared" si="66"/>
        <v>26139.166666666668</v>
      </c>
      <c r="U255" s="6">
        <f t="shared" si="67"/>
        <v>1524242.2708333333</v>
      </c>
      <c r="V255" s="6">
        <f t="shared" si="67"/>
        <v>0</v>
      </c>
      <c r="W255" s="7">
        <f t="shared" si="61"/>
        <v>1550381.4375</v>
      </c>
    </row>
    <row r="256" spans="1:23" x14ac:dyDescent="0.3">
      <c r="A256">
        <f t="shared" si="68"/>
        <v>2007</v>
      </c>
      <c r="B256" s="46" t="s">
        <v>66</v>
      </c>
      <c r="C256" s="6">
        <v>757023</v>
      </c>
      <c r="D256" s="6">
        <v>7117180</v>
      </c>
      <c r="E256" s="6">
        <v>0</v>
      </c>
      <c r="F256" s="7">
        <f t="shared" si="62"/>
        <v>7874203</v>
      </c>
      <c r="G256" s="6">
        <v>0</v>
      </c>
      <c r="H256" s="6">
        <v>0</v>
      </c>
      <c r="I256" s="7">
        <f t="shared" si="56"/>
        <v>7874203</v>
      </c>
      <c r="J256" s="6">
        <f t="shared" si="63"/>
        <v>315426.25</v>
      </c>
      <c r="K256" s="6">
        <f t="shared" si="57"/>
        <v>2965491.666666667</v>
      </c>
      <c r="L256" s="6">
        <f t="shared" si="57"/>
        <v>0</v>
      </c>
      <c r="M256" s="7">
        <f t="shared" si="64"/>
        <v>3280917.916666667</v>
      </c>
      <c r="N256" s="6">
        <f t="shared" si="65"/>
        <v>0</v>
      </c>
      <c r="O256" s="6">
        <f t="shared" si="65"/>
        <v>0</v>
      </c>
      <c r="P256" s="7">
        <f t="shared" si="58"/>
        <v>3280917.916666667</v>
      </c>
      <c r="Q256" s="6">
        <f t="shared" si="59"/>
        <v>110399.1875</v>
      </c>
      <c r="R256" s="6">
        <f t="shared" si="59"/>
        <v>1037922.0833333334</v>
      </c>
      <c r="S256" s="6">
        <f t="shared" si="60"/>
        <v>1148321.2708333335</v>
      </c>
      <c r="T256" s="7">
        <f t="shared" si="66"/>
        <v>2296642.541666667</v>
      </c>
      <c r="U256" s="6">
        <f t="shared" si="67"/>
        <v>0</v>
      </c>
      <c r="V256" s="6">
        <f t="shared" si="67"/>
        <v>0</v>
      </c>
      <c r="W256" s="7">
        <f t="shared" si="61"/>
        <v>2296642.541666667</v>
      </c>
    </row>
    <row r="257" spans="1:23" x14ac:dyDescent="0.3">
      <c r="A257">
        <f t="shared" si="68"/>
        <v>2007</v>
      </c>
      <c r="B257" s="46" t="s">
        <v>67</v>
      </c>
      <c r="C257" s="6">
        <v>680380</v>
      </c>
      <c r="D257" s="6">
        <v>537433</v>
      </c>
      <c r="E257" s="6">
        <v>0</v>
      </c>
      <c r="F257" s="7">
        <f t="shared" si="62"/>
        <v>1217813</v>
      </c>
      <c r="G257" s="6">
        <v>0</v>
      </c>
      <c r="H257" s="6">
        <v>0</v>
      </c>
      <c r="I257" s="7">
        <f t="shared" si="56"/>
        <v>1217813</v>
      </c>
      <c r="J257" s="6">
        <f t="shared" si="63"/>
        <v>283491.66666666669</v>
      </c>
      <c r="K257" s="6">
        <f t="shared" si="57"/>
        <v>223930.41666666669</v>
      </c>
      <c r="L257" s="6">
        <f t="shared" si="57"/>
        <v>0</v>
      </c>
      <c r="M257" s="7">
        <f t="shared" si="64"/>
        <v>507422.08333333337</v>
      </c>
      <c r="N257" s="6">
        <f t="shared" si="65"/>
        <v>0</v>
      </c>
      <c r="O257" s="6">
        <f t="shared" si="65"/>
        <v>0</v>
      </c>
      <c r="P257" s="7">
        <f t="shared" si="58"/>
        <v>507422.08333333337</v>
      </c>
      <c r="Q257" s="6">
        <f t="shared" si="59"/>
        <v>99222.083333333328</v>
      </c>
      <c r="R257" s="6">
        <f t="shared" si="59"/>
        <v>78375.645833333328</v>
      </c>
      <c r="S257" s="6">
        <f t="shared" si="60"/>
        <v>177597.72916666666</v>
      </c>
      <c r="T257" s="7">
        <f t="shared" si="66"/>
        <v>355195.45833333331</v>
      </c>
      <c r="U257" s="6">
        <f t="shared" si="67"/>
        <v>0</v>
      </c>
      <c r="V257" s="6">
        <f t="shared" si="67"/>
        <v>0</v>
      </c>
      <c r="W257" s="7">
        <f t="shared" si="61"/>
        <v>355195.45833333331</v>
      </c>
    </row>
    <row r="258" spans="1:23" x14ac:dyDescent="0.3">
      <c r="A258">
        <f t="shared" si="68"/>
        <v>2007</v>
      </c>
      <c r="B258" s="46" t="s">
        <v>68</v>
      </c>
      <c r="C258" s="6">
        <v>17671627</v>
      </c>
      <c r="D258" s="6">
        <v>4874715</v>
      </c>
      <c r="E258" s="6">
        <v>1918832</v>
      </c>
      <c r="F258" s="7">
        <f t="shared" si="62"/>
        <v>24465174</v>
      </c>
      <c r="G258" s="6">
        <v>4643801</v>
      </c>
      <c r="H258" s="6">
        <v>38747</v>
      </c>
      <c r="I258" s="7">
        <f t="shared" si="56"/>
        <v>29147722</v>
      </c>
      <c r="J258" s="6">
        <f t="shared" si="63"/>
        <v>7363177.916666667</v>
      </c>
      <c r="K258" s="6">
        <f t="shared" si="57"/>
        <v>2031131.25</v>
      </c>
      <c r="L258" s="6">
        <f t="shared" si="57"/>
        <v>799513.33333333337</v>
      </c>
      <c r="M258" s="7">
        <f t="shared" si="64"/>
        <v>10193822.500000002</v>
      </c>
      <c r="N258" s="6">
        <f t="shared" si="65"/>
        <v>1934917.0833333335</v>
      </c>
      <c r="O258" s="6">
        <f t="shared" si="65"/>
        <v>16144.583333333334</v>
      </c>
      <c r="P258" s="7">
        <f t="shared" si="58"/>
        <v>12144884.16666667</v>
      </c>
      <c r="Q258" s="6">
        <f t="shared" si="59"/>
        <v>2577112.2708333335</v>
      </c>
      <c r="R258" s="6">
        <f t="shared" si="59"/>
        <v>710895.9375</v>
      </c>
      <c r="S258" s="6">
        <f t="shared" si="60"/>
        <v>3288008.2083333335</v>
      </c>
      <c r="T258" s="7">
        <f t="shared" si="66"/>
        <v>6576016.416666667</v>
      </c>
      <c r="U258" s="6">
        <f t="shared" si="67"/>
        <v>677220.97916666663</v>
      </c>
      <c r="V258" s="6">
        <f t="shared" si="67"/>
        <v>5650.604166666667</v>
      </c>
      <c r="W258" s="7">
        <f t="shared" si="61"/>
        <v>7258888.0000000009</v>
      </c>
    </row>
    <row r="259" spans="1:23" x14ac:dyDescent="0.3">
      <c r="A259">
        <f t="shared" si="68"/>
        <v>2007</v>
      </c>
      <c r="B259" s="46" t="s">
        <v>69</v>
      </c>
      <c r="C259" s="6">
        <v>0</v>
      </c>
      <c r="D259" s="6">
        <v>0</v>
      </c>
      <c r="E259" s="6">
        <v>0</v>
      </c>
      <c r="F259" s="7">
        <f t="shared" si="62"/>
        <v>0</v>
      </c>
      <c r="G259" s="6">
        <v>427369</v>
      </c>
      <c r="H259" s="6">
        <v>0</v>
      </c>
      <c r="I259" s="7">
        <f t="shared" si="56"/>
        <v>427369</v>
      </c>
      <c r="J259" s="6">
        <f t="shared" si="63"/>
        <v>0</v>
      </c>
      <c r="K259" s="6">
        <f t="shared" si="57"/>
        <v>0</v>
      </c>
      <c r="L259" s="6">
        <f t="shared" si="57"/>
        <v>0</v>
      </c>
      <c r="M259" s="7">
        <f t="shared" si="64"/>
        <v>0</v>
      </c>
      <c r="N259" s="6">
        <f t="shared" si="65"/>
        <v>178070.41666666669</v>
      </c>
      <c r="O259" s="6">
        <f t="shared" si="65"/>
        <v>0</v>
      </c>
      <c r="P259" s="7">
        <f t="shared" si="58"/>
        <v>178070.41666666669</v>
      </c>
      <c r="Q259" s="6">
        <f t="shared" si="59"/>
        <v>0</v>
      </c>
      <c r="R259" s="6">
        <f t="shared" si="59"/>
        <v>0</v>
      </c>
      <c r="S259" s="6">
        <f t="shared" si="60"/>
        <v>0</v>
      </c>
      <c r="T259" s="7">
        <f t="shared" si="66"/>
        <v>0</v>
      </c>
      <c r="U259" s="6">
        <f t="shared" si="67"/>
        <v>62324.645833333336</v>
      </c>
      <c r="V259" s="6">
        <f t="shared" si="67"/>
        <v>0</v>
      </c>
      <c r="W259" s="7">
        <f t="shared" si="61"/>
        <v>62324.645833333336</v>
      </c>
    </row>
    <row r="260" spans="1:23" x14ac:dyDescent="0.3">
      <c r="A260">
        <f t="shared" si="68"/>
        <v>2007</v>
      </c>
      <c r="B260" s="46" t="s">
        <v>70</v>
      </c>
      <c r="C260" s="6">
        <v>2698774</v>
      </c>
      <c r="D260" s="6">
        <v>272655</v>
      </c>
      <c r="E260" s="6">
        <v>0</v>
      </c>
      <c r="F260" s="7">
        <f t="shared" si="62"/>
        <v>2971429</v>
      </c>
      <c r="G260" s="6">
        <v>4473</v>
      </c>
      <c r="H260" s="6">
        <v>0</v>
      </c>
      <c r="I260" s="7">
        <f t="shared" si="56"/>
        <v>2975902</v>
      </c>
      <c r="J260" s="6">
        <f t="shared" si="63"/>
        <v>1124489.1666666667</v>
      </c>
      <c r="K260" s="6">
        <f t="shared" si="57"/>
        <v>113606.25</v>
      </c>
      <c r="L260" s="6">
        <f t="shared" si="57"/>
        <v>0</v>
      </c>
      <c r="M260" s="7">
        <f t="shared" si="64"/>
        <v>1238095.4166666667</v>
      </c>
      <c r="N260" s="6">
        <f t="shared" si="65"/>
        <v>1863.75</v>
      </c>
      <c r="O260" s="6">
        <f t="shared" si="65"/>
        <v>0</v>
      </c>
      <c r="P260" s="7">
        <f t="shared" si="58"/>
        <v>1239959.1666666667</v>
      </c>
      <c r="Q260" s="6">
        <f t="shared" si="59"/>
        <v>393571.20833333331</v>
      </c>
      <c r="R260" s="6">
        <f t="shared" si="59"/>
        <v>39762.1875</v>
      </c>
      <c r="S260" s="6">
        <f t="shared" si="60"/>
        <v>433333.39583333331</v>
      </c>
      <c r="T260" s="7">
        <f t="shared" si="66"/>
        <v>866666.79166666663</v>
      </c>
      <c r="U260" s="6">
        <f t="shared" si="67"/>
        <v>652.3125</v>
      </c>
      <c r="V260" s="6">
        <f t="shared" si="67"/>
        <v>0</v>
      </c>
      <c r="W260" s="7">
        <f t="shared" si="61"/>
        <v>867319.10416666663</v>
      </c>
    </row>
    <row r="261" spans="1:23" x14ac:dyDescent="0.3">
      <c r="A261">
        <f t="shared" si="68"/>
        <v>2007</v>
      </c>
      <c r="B261" s="46" t="s">
        <v>11</v>
      </c>
      <c r="C261" s="6">
        <v>8470566</v>
      </c>
      <c r="D261" s="6">
        <v>27448</v>
      </c>
      <c r="E261" s="6">
        <v>0</v>
      </c>
      <c r="F261" s="7">
        <f t="shared" si="62"/>
        <v>8498014</v>
      </c>
      <c r="G261" s="6">
        <v>0</v>
      </c>
      <c r="H261" s="6">
        <v>7308595</v>
      </c>
      <c r="I261" s="7">
        <f t="shared" si="56"/>
        <v>15806609</v>
      </c>
      <c r="J261" s="6">
        <f t="shared" si="63"/>
        <v>3529402.5</v>
      </c>
      <c r="K261" s="6">
        <f t="shared" si="57"/>
        <v>11436.666666666668</v>
      </c>
      <c r="L261" s="6">
        <f t="shared" si="57"/>
        <v>0</v>
      </c>
      <c r="M261" s="7">
        <f t="shared" si="64"/>
        <v>3540839.1666666665</v>
      </c>
      <c r="N261" s="6">
        <f t="shared" si="65"/>
        <v>0</v>
      </c>
      <c r="O261" s="6">
        <f t="shared" si="65"/>
        <v>3045247.916666667</v>
      </c>
      <c r="P261" s="7">
        <f t="shared" si="58"/>
        <v>6586087.083333334</v>
      </c>
      <c r="Q261" s="6">
        <f t="shared" si="59"/>
        <v>1235290.875</v>
      </c>
      <c r="R261" s="6">
        <f t="shared" si="59"/>
        <v>4002.8333333333335</v>
      </c>
      <c r="S261" s="6">
        <f t="shared" si="60"/>
        <v>1239293.7083333333</v>
      </c>
      <c r="T261" s="7">
        <f t="shared" si="66"/>
        <v>2478587.4166666665</v>
      </c>
      <c r="U261" s="6">
        <f t="shared" si="67"/>
        <v>0</v>
      </c>
      <c r="V261" s="6">
        <f t="shared" si="67"/>
        <v>1065836.7708333335</v>
      </c>
      <c r="W261" s="7">
        <f t="shared" si="61"/>
        <v>3544424.1875</v>
      </c>
    </row>
    <row r="262" spans="1:23" x14ac:dyDescent="0.3">
      <c r="A262">
        <f t="shared" si="68"/>
        <v>2007</v>
      </c>
      <c r="B262" s="46" t="s">
        <v>71</v>
      </c>
      <c r="C262" s="6">
        <v>17258</v>
      </c>
      <c r="D262" s="6">
        <v>327926</v>
      </c>
      <c r="E262" s="6">
        <v>0</v>
      </c>
      <c r="F262" s="7">
        <f t="shared" si="62"/>
        <v>345184</v>
      </c>
      <c r="G262" s="6">
        <v>0</v>
      </c>
      <c r="H262" s="6">
        <v>0</v>
      </c>
      <c r="I262" s="7">
        <f t="shared" si="56"/>
        <v>345184</v>
      </c>
      <c r="J262" s="6">
        <f t="shared" si="63"/>
        <v>7190.8333333333339</v>
      </c>
      <c r="K262" s="6">
        <f t="shared" si="57"/>
        <v>136635.83333333334</v>
      </c>
      <c r="L262" s="6">
        <f t="shared" si="57"/>
        <v>0</v>
      </c>
      <c r="M262" s="7">
        <f t="shared" si="64"/>
        <v>143826.66666666669</v>
      </c>
      <c r="N262" s="6">
        <f t="shared" si="65"/>
        <v>0</v>
      </c>
      <c r="O262" s="6">
        <f t="shared" si="65"/>
        <v>0</v>
      </c>
      <c r="P262" s="7">
        <f t="shared" si="58"/>
        <v>143826.66666666669</v>
      </c>
      <c r="Q262" s="6">
        <f t="shared" si="59"/>
        <v>2516.7916666666665</v>
      </c>
      <c r="R262" s="6">
        <f t="shared" si="59"/>
        <v>47822.541666666664</v>
      </c>
      <c r="S262" s="6">
        <f t="shared" si="60"/>
        <v>50339.333333333328</v>
      </c>
      <c r="T262" s="7">
        <f t="shared" si="66"/>
        <v>100678.66666666666</v>
      </c>
      <c r="U262" s="6">
        <f t="shared" si="67"/>
        <v>0</v>
      </c>
      <c r="V262" s="6">
        <f t="shared" si="67"/>
        <v>0</v>
      </c>
      <c r="W262" s="7">
        <f t="shared" si="61"/>
        <v>100678.66666666666</v>
      </c>
    </row>
    <row r="263" spans="1:23" x14ac:dyDescent="0.3">
      <c r="A263">
        <f t="shared" si="68"/>
        <v>2007</v>
      </c>
      <c r="B263" s="46" t="s">
        <v>23</v>
      </c>
      <c r="C263" s="6">
        <v>648685</v>
      </c>
      <c r="D263" s="6">
        <v>11905450</v>
      </c>
      <c r="E263" s="6">
        <v>2113453</v>
      </c>
      <c r="F263" s="7">
        <f t="shared" si="62"/>
        <v>14667588</v>
      </c>
      <c r="G263" s="6">
        <v>37275</v>
      </c>
      <c r="H263" s="6">
        <v>0</v>
      </c>
      <c r="I263" s="7">
        <f t="shared" si="56"/>
        <v>14704863</v>
      </c>
      <c r="J263" s="6">
        <f t="shared" si="63"/>
        <v>270285.41666666669</v>
      </c>
      <c r="K263" s="6">
        <f t="shared" si="57"/>
        <v>4960604.166666667</v>
      </c>
      <c r="L263" s="6">
        <f t="shared" si="57"/>
        <v>880605.41666666674</v>
      </c>
      <c r="M263" s="7">
        <f t="shared" si="64"/>
        <v>6111495.0000000009</v>
      </c>
      <c r="N263" s="6">
        <f t="shared" si="65"/>
        <v>15531.25</v>
      </c>
      <c r="O263" s="6">
        <f t="shared" si="65"/>
        <v>0</v>
      </c>
      <c r="P263" s="7">
        <f t="shared" si="58"/>
        <v>6127026.2500000009</v>
      </c>
      <c r="Q263" s="6">
        <f t="shared" si="59"/>
        <v>94599.895833333328</v>
      </c>
      <c r="R263" s="6">
        <f t="shared" si="59"/>
        <v>1736211.4583333333</v>
      </c>
      <c r="S263" s="6">
        <f t="shared" si="60"/>
        <v>1830811.3541666665</v>
      </c>
      <c r="T263" s="7">
        <f t="shared" si="66"/>
        <v>3661622.708333333</v>
      </c>
      <c r="U263" s="6">
        <f t="shared" si="67"/>
        <v>5435.9375</v>
      </c>
      <c r="V263" s="6">
        <f t="shared" si="67"/>
        <v>0</v>
      </c>
      <c r="W263" s="7">
        <f t="shared" si="61"/>
        <v>3667058.645833333</v>
      </c>
    </row>
    <row r="264" spans="1:23" x14ac:dyDescent="0.3">
      <c r="A264">
        <f t="shared" si="68"/>
        <v>2007</v>
      </c>
      <c r="B264" s="46" t="s">
        <v>15</v>
      </c>
      <c r="C264" s="6">
        <v>62822129</v>
      </c>
      <c r="D264" s="6">
        <v>1018957</v>
      </c>
      <c r="E264" s="6">
        <v>1452918</v>
      </c>
      <c r="F264" s="7">
        <f t="shared" si="62"/>
        <v>65294004</v>
      </c>
      <c r="G264" s="6">
        <v>0</v>
      </c>
      <c r="H264" s="6">
        <v>394764</v>
      </c>
      <c r="I264" s="7">
        <f t="shared" si="56"/>
        <v>65688768</v>
      </c>
      <c r="J264" s="6">
        <f t="shared" si="63"/>
        <v>26175887.083333336</v>
      </c>
      <c r="K264" s="6">
        <f t="shared" si="57"/>
        <v>424565.41666666669</v>
      </c>
      <c r="L264" s="6">
        <f t="shared" si="57"/>
        <v>605382.5</v>
      </c>
      <c r="M264" s="7">
        <f t="shared" si="64"/>
        <v>27205835.000000004</v>
      </c>
      <c r="N264" s="6">
        <f t="shared" si="65"/>
        <v>0</v>
      </c>
      <c r="O264" s="6">
        <f t="shared" si="65"/>
        <v>164485</v>
      </c>
      <c r="P264" s="7">
        <f t="shared" si="58"/>
        <v>27370320.000000004</v>
      </c>
      <c r="Q264" s="6">
        <f t="shared" si="59"/>
        <v>9161560.479166666</v>
      </c>
      <c r="R264" s="6">
        <f t="shared" si="59"/>
        <v>148597.89583333334</v>
      </c>
      <c r="S264" s="6">
        <f t="shared" si="60"/>
        <v>9310158.375</v>
      </c>
      <c r="T264" s="7">
        <f t="shared" si="66"/>
        <v>18620316.75</v>
      </c>
      <c r="U264" s="6">
        <f t="shared" si="67"/>
        <v>0</v>
      </c>
      <c r="V264" s="6">
        <f t="shared" si="67"/>
        <v>57569.749999999993</v>
      </c>
      <c r="W264" s="7">
        <f t="shared" si="61"/>
        <v>18677886.5</v>
      </c>
    </row>
    <row r="265" spans="1:23" x14ac:dyDescent="0.3">
      <c r="A265">
        <f t="shared" si="68"/>
        <v>2007</v>
      </c>
      <c r="B265" s="46" t="s">
        <v>72</v>
      </c>
      <c r="C265" s="6">
        <v>3206848</v>
      </c>
      <c r="D265" s="6">
        <v>699332</v>
      </c>
      <c r="E265" s="6">
        <v>0</v>
      </c>
      <c r="F265" s="7">
        <f t="shared" si="62"/>
        <v>3906180</v>
      </c>
      <c r="G265" s="6">
        <v>2339582</v>
      </c>
      <c r="H265" s="6">
        <v>0</v>
      </c>
      <c r="I265" s="7">
        <f t="shared" si="56"/>
        <v>6245762</v>
      </c>
      <c r="J265" s="6">
        <f t="shared" si="63"/>
        <v>1336186.6666666667</v>
      </c>
      <c r="K265" s="6">
        <f t="shared" si="57"/>
        <v>291388.33333333337</v>
      </c>
      <c r="L265" s="6">
        <f t="shared" si="57"/>
        <v>0</v>
      </c>
      <c r="M265" s="7">
        <f t="shared" si="64"/>
        <v>1627575</v>
      </c>
      <c r="N265" s="6">
        <f t="shared" si="65"/>
        <v>974825.83333333337</v>
      </c>
      <c r="O265" s="6">
        <f t="shared" si="65"/>
        <v>0</v>
      </c>
      <c r="P265" s="7">
        <f t="shared" si="58"/>
        <v>2602400.8333333335</v>
      </c>
      <c r="Q265" s="6">
        <f t="shared" si="59"/>
        <v>467665.33333333331</v>
      </c>
      <c r="R265" s="6">
        <f t="shared" si="59"/>
        <v>101985.91666666667</v>
      </c>
      <c r="S265" s="6">
        <f t="shared" si="60"/>
        <v>569651.25</v>
      </c>
      <c r="T265" s="7">
        <f t="shared" si="66"/>
        <v>1139302.5</v>
      </c>
      <c r="U265" s="6">
        <f t="shared" si="67"/>
        <v>341189.04166666669</v>
      </c>
      <c r="V265" s="6">
        <f t="shared" si="67"/>
        <v>0</v>
      </c>
      <c r="W265" s="7">
        <f t="shared" si="61"/>
        <v>1480491.5416666667</v>
      </c>
    </row>
    <row r="266" spans="1:23" x14ac:dyDescent="0.3">
      <c r="B266" s="47" t="s">
        <v>8</v>
      </c>
      <c r="C266" s="6">
        <v>172979710</v>
      </c>
      <c r="D266" s="6">
        <v>74765630</v>
      </c>
      <c r="E266" s="6">
        <v>8223613</v>
      </c>
      <c r="F266" s="7">
        <f t="shared" ref="F266:W266" si="69">SUM(F217:F265)</f>
        <v>255968953</v>
      </c>
      <c r="G266" s="6">
        <v>26275357</v>
      </c>
      <c r="H266" s="6">
        <v>93050050</v>
      </c>
      <c r="I266" s="7">
        <f t="shared" si="69"/>
        <v>375294360</v>
      </c>
      <c r="J266" s="6">
        <f t="shared" si="69"/>
        <v>72074879.166666672</v>
      </c>
      <c r="K266" s="6">
        <f t="shared" si="69"/>
        <v>31152345.83333334</v>
      </c>
      <c r="L266" s="6">
        <f t="shared" si="69"/>
        <v>3426505.416666667</v>
      </c>
      <c r="M266" s="7">
        <f t="shared" si="69"/>
        <v>106653730.41666667</v>
      </c>
      <c r="N266" s="6">
        <f t="shared" si="69"/>
        <v>10948065.416666668</v>
      </c>
      <c r="O266" s="6">
        <f t="shared" si="69"/>
        <v>38770854.166666672</v>
      </c>
      <c r="P266" s="7">
        <f t="shared" si="69"/>
        <v>156372650.00000006</v>
      </c>
      <c r="Q266" s="6">
        <f t="shared" si="69"/>
        <v>25226207.708333332</v>
      </c>
      <c r="R266" s="6">
        <f t="shared" si="69"/>
        <v>10903321.041666666</v>
      </c>
      <c r="S266" s="6">
        <f t="shared" si="69"/>
        <v>36129528.75</v>
      </c>
      <c r="T266" s="7">
        <f t="shared" si="69"/>
        <v>72259057.5</v>
      </c>
      <c r="U266" s="6">
        <f t="shared" si="69"/>
        <v>3831822.895833333</v>
      </c>
      <c r="V266" s="6">
        <f t="shared" si="69"/>
        <v>13569798.958333332</v>
      </c>
      <c r="W266" s="7">
        <f t="shared" si="69"/>
        <v>89660679.354166672</v>
      </c>
    </row>
    <row r="268" spans="1:23" x14ac:dyDescent="0.3">
      <c r="B268" s="16">
        <v>2008</v>
      </c>
      <c r="C268" s="55" t="s">
        <v>0</v>
      </c>
      <c r="D268" s="55"/>
      <c r="E268" s="55"/>
      <c r="F268" s="55"/>
      <c r="G268" s="55"/>
      <c r="H268" s="55"/>
      <c r="I268" s="55"/>
      <c r="J268" s="55" t="s">
        <v>30</v>
      </c>
      <c r="K268" s="55"/>
      <c r="L268" s="55"/>
      <c r="M268" s="55"/>
      <c r="N268" s="55"/>
      <c r="O268" s="55"/>
      <c r="P268" s="55"/>
      <c r="Q268" s="55" t="s">
        <v>31</v>
      </c>
      <c r="R268" s="55"/>
      <c r="S268" s="55"/>
      <c r="T268" s="55"/>
      <c r="U268" s="55"/>
      <c r="V268" s="55"/>
      <c r="W268" s="55"/>
    </row>
    <row r="269" spans="1:23" ht="43.2" x14ac:dyDescent="0.3">
      <c r="B269" s="26" t="s">
        <v>1</v>
      </c>
      <c r="C269" s="4" t="s">
        <v>2</v>
      </c>
      <c r="D269" s="4" t="s">
        <v>3</v>
      </c>
      <c r="E269" s="4" t="s">
        <v>4</v>
      </c>
      <c r="F269" s="5" t="s">
        <v>5</v>
      </c>
      <c r="G269" s="4" t="s">
        <v>6</v>
      </c>
      <c r="H269" s="4" t="s">
        <v>7</v>
      </c>
      <c r="I269" s="5" t="s">
        <v>8</v>
      </c>
      <c r="J269" s="4" t="s">
        <v>2</v>
      </c>
      <c r="K269" s="4" t="s">
        <v>3</v>
      </c>
      <c r="L269" s="4" t="s">
        <v>4</v>
      </c>
      <c r="M269" s="5" t="s">
        <v>5</v>
      </c>
      <c r="N269" s="4" t="s">
        <v>6</v>
      </c>
      <c r="O269" s="4" t="s">
        <v>7</v>
      </c>
      <c r="P269" s="5" t="s">
        <v>8</v>
      </c>
      <c r="Q269" s="4" t="s">
        <v>2</v>
      </c>
      <c r="R269" s="4" t="s">
        <v>3</v>
      </c>
      <c r="S269" s="4" t="s">
        <v>4</v>
      </c>
      <c r="T269" s="5" t="s">
        <v>5</v>
      </c>
      <c r="U269" s="4" t="s">
        <v>6</v>
      </c>
      <c r="V269" s="4" t="s">
        <v>7</v>
      </c>
      <c r="W269" s="5" t="s">
        <v>8</v>
      </c>
    </row>
    <row r="270" spans="1:23" x14ac:dyDescent="0.3">
      <c r="A270">
        <f t="shared" si="68"/>
        <v>2008</v>
      </c>
      <c r="B270" s="46" t="s">
        <v>32</v>
      </c>
      <c r="C270" s="6">
        <v>5120129</v>
      </c>
      <c r="D270" s="6">
        <v>1181479</v>
      </c>
      <c r="E270" s="6">
        <v>0</v>
      </c>
      <c r="F270" s="7">
        <f>SUM(C270:E270)</f>
        <v>6301608</v>
      </c>
      <c r="G270" s="6">
        <v>54595</v>
      </c>
      <c r="H270" s="6">
        <v>0</v>
      </c>
      <c r="I270" s="7">
        <f t="shared" ref="I270:I318" si="70">SUM(F270:H270)</f>
        <v>6356203</v>
      </c>
      <c r="J270" s="6">
        <f>C270*$J$1</f>
        <v>2133387.0833333335</v>
      </c>
      <c r="K270" s="6">
        <f t="shared" ref="K270:L318" si="71">D270*$J$1</f>
        <v>492282.91666666669</v>
      </c>
      <c r="L270" s="6">
        <f t="shared" si="71"/>
        <v>0</v>
      </c>
      <c r="M270" s="7">
        <f>SUM(J270:L270)</f>
        <v>2625670</v>
      </c>
      <c r="N270" s="6">
        <f>G270*$J$1</f>
        <v>22747.916666666668</v>
      </c>
      <c r="O270" s="6">
        <f>H270*$J$1</f>
        <v>0</v>
      </c>
      <c r="P270" s="7">
        <f t="shared" ref="P270:P318" si="72">SUM(M270:O270)</f>
        <v>2648417.9166666665</v>
      </c>
      <c r="Q270" s="6">
        <f t="shared" ref="Q270:R318" si="73">J270*$Q$1</f>
        <v>746685.47916666663</v>
      </c>
      <c r="R270" s="6">
        <f t="shared" si="73"/>
        <v>172299.02083333334</v>
      </c>
      <c r="S270" s="6">
        <f t="shared" ref="S270:S318" si="74">SUM(Q270:R270)</f>
        <v>918984.5</v>
      </c>
      <c r="T270" s="7">
        <f>SUM(Q270:S270)</f>
        <v>1837969</v>
      </c>
      <c r="U270" s="6">
        <f>N270*$Q$1</f>
        <v>7961.770833333333</v>
      </c>
      <c r="V270" s="6">
        <f>O270*$Q$1</f>
        <v>0</v>
      </c>
      <c r="W270" s="7">
        <f t="shared" ref="W270:W318" si="75">SUM(T270:V270)</f>
        <v>1845930.7708333333</v>
      </c>
    </row>
    <row r="271" spans="1:23" x14ac:dyDescent="0.3">
      <c r="A271">
        <f t="shared" si="68"/>
        <v>2008</v>
      </c>
      <c r="B271" s="46" t="s">
        <v>33</v>
      </c>
      <c r="C271" s="6">
        <v>0</v>
      </c>
      <c r="D271" s="6">
        <v>0</v>
      </c>
      <c r="E271" s="6">
        <v>0</v>
      </c>
      <c r="F271" s="7">
        <f t="shared" ref="F271:F318" si="76">SUM(C271:E271)</f>
        <v>0</v>
      </c>
      <c r="G271" s="6">
        <v>0</v>
      </c>
      <c r="H271" s="6">
        <v>0</v>
      </c>
      <c r="I271" s="7">
        <f t="shared" si="70"/>
        <v>0</v>
      </c>
      <c r="J271" s="6">
        <f t="shared" ref="J271:J318" si="77">C271*$J$1</f>
        <v>0</v>
      </c>
      <c r="K271" s="6">
        <f t="shared" si="71"/>
        <v>0</v>
      </c>
      <c r="L271" s="6">
        <f t="shared" si="71"/>
        <v>0</v>
      </c>
      <c r="M271" s="7">
        <f t="shared" ref="M271:M318" si="78">SUM(J271:L271)</f>
        <v>0</v>
      </c>
      <c r="N271" s="6">
        <f t="shared" ref="N271:O318" si="79">G271*$J$1</f>
        <v>0</v>
      </c>
      <c r="O271" s="6">
        <f t="shared" si="79"/>
        <v>0</v>
      </c>
      <c r="P271" s="7">
        <f t="shared" si="72"/>
        <v>0</v>
      </c>
      <c r="Q271" s="6">
        <f t="shared" si="73"/>
        <v>0</v>
      </c>
      <c r="R271" s="6">
        <f t="shared" si="73"/>
        <v>0</v>
      </c>
      <c r="S271" s="6">
        <f t="shared" si="74"/>
        <v>0</v>
      </c>
      <c r="T271" s="7">
        <f t="shared" ref="T271:T318" si="80">SUM(Q271:S271)</f>
        <v>0</v>
      </c>
      <c r="U271" s="6">
        <f t="shared" ref="U271:V318" si="81">N271*$Q$1</f>
        <v>0</v>
      </c>
      <c r="V271" s="6">
        <f t="shared" si="81"/>
        <v>0</v>
      </c>
      <c r="W271" s="7">
        <f t="shared" si="75"/>
        <v>0</v>
      </c>
    </row>
    <row r="272" spans="1:23" x14ac:dyDescent="0.3">
      <c r="A272">
        <f t="shared" si="68"/>
        <v>2008</v>
      </c>
      <c r="B272" s="46" t="s">
        <v>34</v>
      </c>
      <c r="C272" s="6">
        <v>0</v>
      </c>
      <c r="D272" s="6">
        <v>0</v>
      </c>
      <c r="E272" s="6">
        <v>0</v>
      </c>
      <c r="F272" s="7">
        <f t="shared" si="76"/>
        <v>0</v>
      </c>
      <c r="G272" s="6">
        <v>0</v>
      </c>
      <c r="H272" s="6">
        <v>0</v>
      </c>
      <c r="I272" s="7">
        <f t="shared" si="70"/>
        <v>0</v>
      </c>
      <c r="J272" s="6">
        <f t="shared" si="77"/>
        <v>0</v>
      </c>
      <c r="K272" s="6">
        <f t="shared" si="71"/>
        <v>0</v>
      </c>
      <c r="L272" s="6">
        <f t="shared" si="71"/>
        <v>0</v>
      </c>
      <c r="M272" s="7">
        <f t="shared" si="78"/>
        <v>0</v>
      </c>
      <c r="N272" s="6">
        <f t="shared" si="79"/>
        <v>0</v>
      </c>
      <c r="O272" s="6">
        <f t="shared" si="79"/>
        <v>0</v>
      </c>
      <c r="P272" s="7">
        <f t="shared" si="72"/>
        <v>0</v>
      </c>
      <c r="Q272" s="6">
        <f t="shared" si="73"/>
        <v>0</v>
      </c>
      <c r="R272" s="6">
        <f t="shared" si="73"/>
        <v>0</v>
      </c>
      <c r="S272" s="6">
        <f t="shared" si="74"/>
        <v>0</v>
      </c>
      <c r="T272" s="7">
        <f t="shared" si="80"/>
        <v>0</v>
      </c>
      <c r="U272" s="6">
        <f t="shared" si="81"/>
        <v>0</v>
      </c>
      <c r="V272" s="6">
        <f t="shared" si="81"/>
        <v>0</v>
      </c>
      <c r="W272" s="7">
        <f t="shared" si="75"/>
        <v>0</v>
      </c>
    </row>
    <row r="273" spans="1:23" x14ac:dyDescent="0.3">
      <c r="A273">
        <f t="shared" si="68"/>
        <v>2008</v>
      </c>
      <c r="B273" s="46" t="s">
        <v>35</v>
      </c>
      <c r="C273" s="6">
        <v>0</v>
      </c>
      <c r="D273" s="6">
        <v>0</v>
      </c>
      <c r="E273" s="6">
        <v>0</v>
      </c>
      <c r="F273" s="7">
        <f t="shared" si="76"/>
        <v>0</v>
      </c>
      <c r="G273" s="6">
        <v>0</v>
      </c>
      <c r="H273" s="6">
        <v>0</v>
      </c>
      <c r="I273" s="7">
        <f t="shared" si="70"/>
        <v>0</v>
      </c>
      <c r="J273" s="6">
        <f t="shared" si="77"/>
        <v>0</v>
      </c>
      <c r="K273" s="6">
        <f t="shared" si="71"/>
        <v>0</v>
      </c>
      <c r="L273" s="6">
        <f t="shared" si="71"/>
        <v>0</v>
      </c>
      <c r="M273" s="7">
        <f t="shared" si="78"/>
        <v>0</v>
      </c>
      <c r="N273" s="6">
        <f t="shared" si="79"/>
        <v>0</v>
      </c>
      <c r="O273" s="6">
        <f t="shared" si="79"/>
        <v>0</v>
      </c>
      <c r="P273" s="7">
        <f t="shared" si="72"/>
        <v>0</v>
      </c>
      <c r="Q273" s="6">
        <f t="shared" si="73"/>
        <v>0</v>
      </c>
      <c r="R273" s="6">
        <f t="shared" si="73"/>
        <v>0</v>
      </c>
      <c r="S273" s="6">
        <f t="shared" si="74"/>
        <v>0</v>
      </c>
      <c r="T273" s="7">
        <f t="shared" si="80"/>
        <v>0</v>
      </c>
      <c r="U273" s="6">
        <f t="shared" si="81"/>
        <v>0</v>
      </c>
      <c r="V273" s="6">
        <f t="shared" si="81"/>
        <v>0</v>
      </c>
      <c r="W273" s="7">
        <f t="shared" si="75"/>
        <v>0</v>
      </c>
    </row>
    <row r="274" spans="1:23" x14ac:dyDescent="0.3">
      <c r="A274">
        <f t="shared" si="68"/>
        <v>2008</v>
      </c>
      <c r="B274" s="46" t="s">
        <v>36</v>
      </c>
      <c r="C274" s="6">
        <v>670812</v>
      </c>
      <c r="D274" s="6">
        <v>2707906</v>
      </c>
      <c r="E274" s="6">
        <v>0</v>
      </c>
      <c r="F274" s="7">
        <f t="shared" si="76"/>
        <v>3378718</v>
      </c>
      <c r="G274" s="6">
        <v>0</v>
      </c>
      <c r="H274" s="6">
        <v>0</v>
      </c>
      <c r="I274" s="7">
        <f t="shared" si="70"/>
        <v>3378718</v>
      </c>
      <c r="J274" s="6">
        <f t="shared" si="77"/>
        <v>279505</v>
      </c>
      <c r="K274" s="6">
        <f t="shared" si="71"/>
        <v>1128294.1666666667</v>
      </c>
      <c r="L274" s="6">
        <f t="shared" si="71"/>
        <v>0</v>
      </c>
      <c r="M274" s="7">
        <f t="shared" si="78"/>
        <v>1407799.1666666667</v>
      </c>
      <c r="N274" s="6">
        <f t="shared" si="79"/>
        <v>0</v>
      </c>
      <c r="O274" s="6">
        <f t="shared" si="79"/>
        <v>0</v>
      </c>
      <c r="P274" s="7">
        <f t="shared" si="72"/>
        <v>1407799.1666666667</v>
      </c>
      <c r="Q274" s="6">
        <f t="shared" si="73"/>
        <v>97826.75</v>
      </c>
      <c r="R274" s="6">
        <f t="shared" si="73"/>
        <v>394902.95833333331</v>
      </c>
      <c r="S274" s="6">
        <f t="shared" si="74"/>
        <v>492729.70833333331</v>
      </c>
      <c r="T274" s="7">
        <f t="shared" si="80"/>
        <v>985459.41666666663</v>
      </c>
      <c r="U274" s="6">
        <f t="shared" si="81"/>
        <v>0</v>
      </c>
      <c r="V274" s="6">
        <f t="shared" si="81"/>
        <v>0</v>
      </c>
      <c r="W274" s="7">
        <f t="shared" si="75"/>
        <v>985459.41666666663</v>
      </c>
    </row>
    <row r="275" spans="1:23" x14ac:dyDescent="0.3">
      <c r="A275">
        <f t="shared" si="68"/>
        <v>2008</v>
      </c>
      <c r="B275" s="46" t="s">
        <v>37</v>
      </c>
      <c r="C275" s="6">
        <v>1564391</v>
      </c>
      <c r="D275" s="6">
        <v>1156924</v>
      </c>
      <c r="E275" s="6">
        <v>0</v>
      </c>
      <c r="F275" s="7">
        <f t="shared" si="76"/>
        <v>2721315</v>
      </c>
      <c r="G275" s="6">
        <v>0</v>
      </c>
      <c r="H275" s="6">
        <v>0</v>
      </c>
      <c r="I275" s="7">
        <f t="shared" si="70"/>
        <v>2721315</v>
      </c>
      <c r="J275" s="6">
        <f t="shared" si="77"/>
        <v>651829.58333333337</v>
      </c>
      <c r="K275" s="6">
        <f t="shared" si="71"/>
        <v>482051.66666666669</v>
      </c>
      <c r="L275" s="6">
        <f t="shared" si="71"/>
        <v>0</v>
      </c>
      <c r="M275" s="7">
        <f t="shared" si="78"/>
        <v>1133881.25</v>
      </c>
      <c r="N275" s="6">
        <f t="shared" si="79"/>
        <v>0</v>
      </c>
      <c r="O275" s="6">
        <f t="shared" si="79"/>
        <v>0</v>
      </c>
      <c r="P275" s="7">
        <f t="shared" si="72"/>
        <v>1133881.25</v>
      </c>
      <c r="Q275" s="6">
        <f t="shared" si="73"/>
        <v>228140.35416666666</v>
      </c>
      <c r="R275" s="6">
        <f t="shared" si="73"/>
        <v>168718.08333333334</v>
      </c>
      <c r="S275" s="6">
        <f t="shared" si="74"/>
        <v>396858.4375</v>
      </c>
      <c r="T275" s="7">
        <f t="shared" si="80"/>
        <v>793716.875</v>
      </c>
      <c r="U275" s="6">
        <f t="shared" si="81"/>
        <v>0</v>
      </c>
      <c r="V275" s="6">
        <f t="shared" si="81"/>
        <v>0</v>
      </c>
      <c r="W275" s="7">
        <f t="shared" si="75"/>
        <v>793716.875</v>
      </c>
    </row>
    <row r="276" spans="1:23" x14ac:dyDescent="0.3">
      <c r="A276">
        <f t="shared" si="68"/>
        <v>2008</v>
      </c>
      <c r="B276" s="46" t="s">
        <v>38</v>
      </c>
      <c r="C276" s="6">
        <v>0</v>
      </c>
      <c r="D276" s="6">
        <v>0</v>
      </c>
      <c r="E276" s="6">
        <v>0</v>
      </c>
      <c r="F276" s="7">
        <f t="shared" si="76"/>
        <v>0</v>
      </c>
      <c r="G276" s="6">
        <v>0</v>
      </c>
      <c r="H276" s="6">
        <v>0</v>
      </c>
      <c r="I276" s="7">
        <f t="shared" si="70"/>
        <v>0</v>
      </c>
      <c r="J276" s="6">
        <f t="shared" si="77"/>
        <v>0</v>
      </c>
      <c r="K276" s="6">
        <f t="shared" si="71"/>
        <v>0</v>
      </c>
      <c r="L276" s="6">
        <f t="shared" si="71"/>
        <v>0</v>
      </c>
      <c r="M276" s="7">
        <f t="shared" si="78"/>
        <v>0</v>
      </c>
      <c r="N276" s="6">
        <f t="shared" si="79"/>
        <v>0</v>
      </c>
      <c r="O276" s="6">
        <f t="shared" si="79"/>
        <v>0</v>
      </c>
      <c r="P276" s="7">
        <f t="shared" si="72"/>
        <v>0</v>
      </c>
      <c r="Q276" s="6">
        <f t="shared" si="73"/>
        <v>0</v>
      </c>
      <c r="R276" s="6">
        <f t="shared" si="73"/>
        <v>0</v>
      </c>
      <c r="S276" s="6">
        <f t="shared" si="74"/>
        <v>0</v>
      </c>
      <c r="T276" s="7">
        <f t="shared" si="80"/>
        <v>0</v>
      </c>
      <c r="U276" s="6">
        <f t="shared" si="81"/>
        <v>0</v>
      </c>
      <c r="V276" s="6">
        <f t="shared" si="81"/>
        <v>0</v>
      </c>
      <c r="W276" s="7">
        <f t="shared" si="75"/>
        <v>0</v>
      </c>
    </row>
    <row r="277" spans="1:23" x14ac:dyDescent="0.3">
      <c r="A277">
        <f t="shared" si="68"/>
        <v>2008</v>
      </c>
      <c r="B277" s="46" t="s">
        <v>39</v>
      </c>
      <c r="C277" s="6">
        <v>45815</v>
      </c>
      <c r="D277" s="6">
        <v>603956</v>
      </c>
      <c r="E277" s="6">
        <v>0</v>
      </c>
      <c r="F277" s="7">
        <f t="shared" si="76"/>
        <v>649771</v>
      </c>
      <c r="G277" s="6">
        <v>1026896</v>
      </c>
      <c r="H277" s="6">
        <v>156908</v>
      </c>
      <c r="I277" s="7">
        <f t="shared" si="70"/>
        <v>1833575</v>
      </c>
      <c r="J277" s="6">
        <f t="shared" si="77"/>
        <v>19089.583333333336</v>
      </c>
      <c r="K277" s="6">
        <f t="shared" si="71"/>
        <v>251648.33333333334</v>
      </c>
      <c r="L277" s="6">
        <f t="shared" si="71"/>
        <v>0</v>
      </c>
      <c r="M277" s="7">
        <f t="shared" si="78"/>
        <v>270737.91666666669</v>
      </c>
      <c r="N277" s="6">
        <f t="shared" si="79"/>
        <v>427873.33333333337</v>
      </c>
      <c r="O277" s="6">
        <f t="shared" si="79"/>
        <v>65378.333333333336</v>
      </c>
      <c r="P277" s="7">
        <f t="shared" si="72"/>
        <v>763989.58333333337</v>
      </c>
      <c r="Q277" s="6">
        <f t="shared" si="73"/>
        <v>6681.354166666667</v>
      </c>
      <c r="R277" s="6">
        <f t="shared" si="73"/>
        <v>88076.916666666672</v>
      </c>
      <c r="S277" s="6">
        <f t="shared" si="74"/>
        <v>94758.270833333343</v>
      </c>
      <c r="T277" s="7">
        <f t="shared" si="80"/>
        <v>189516.54166666669</v>
      </c>
      <c r="U277" s="6">
        <f t="shared" si="81"/>
        <v>149755.66666666666</v>
      </c>
      <c r="V277" s="6">
        <f t="shared" si="81"/>
        <v>22882.416666666668</v>
      </c>
      <c r="W277" s="7">
        <f t="shared" si="75"/>
        <v>362154.62500000006</v>
      </c>
    </row>
    <row r="278" spans="1:23" x14ac:dyDescent="0.3">
      <c r="A278">
        <f t="shared" si="68"/>
        <v>2008</v>
      </c>
      <c r="B278" s="46" t="s">
        <v>9</v>
      </c>
      <c r="C278" s="6">
        <v>3443959</v>
      </c>
      <c r="D278" s="6">
        <v>627323</v>
      </c>
      <c r="E278" s="6">
        <v>472508</v>
      </c>
      <c r="F278" s="7">
        <f t="shared" si="76"/>
        <v>4543790</v>
      </c>
      <c r="G278" s="6">
        <v>0</v>
      </c>
      <c r="H278" s="6">
        <v>72491823</v>
      </c>
      <c r="I278" s="7">
        <f t="shared" si="70"/>
        <v>77035613</v>
      </c>
      <c r="J278" s="6">
        <f t="shared" si="77"/>
        <v>1434982.9166666667</v>
      </c>
      <c r="K278" s="6">
        <f t="shared" si="71"/>
        <v>261384.58333333334</v>
      </c>
      <c r="L278" s="6">
        <f t="shared" si="71"/>
        <v>196878.33333333334</v>
      </c>
      <c r="M278" s="7">
        <f t="shared" si="78"/>
        <v>1893245.8333333333</v>
      </c>
      <c r="N278" s="6">
        <f t="shared" si="79"/>
        <v>0</v>
      </c>
      <c r="O278" s="6">
        <f t="shared" si="79"/>
        <v>30204926.25</v>
      </c>
      <c r="P278" s="7">
        <f t="shared" si="72"/>
        <v>32098172.083333332</v>
      </c>
      <c r="Q278" s="6">
        <f t="shared" si="73"/>
        <v>502244.02083333331</v>
      </c>
      <c r="R278" s="6">
        <f t="shared" si="73"/>
        <v>91484.604166666672</v>
      </c>
      <c r="S278" s="6">
        <f t="shared" si="74"/>
        <v>593728.625</v>
      </c>
      <c r="T278" s="7">
        <f t="shared" si="80"/>
        <v>1187457.25</v>
      </c>
      <c r="U278" s="6">
        <f t="shared" si="81"/>
        <v>0</v>
      </c>
      <c r="V278" s="6">
        <f t="shared" si="81"/>
        <v>10571724.1875</v>
      </c>
      <c r="W278" s="7">
        <f t="shared" si="75"/>
        <v>11759181.4375</v>
      </c>
    </row>
    <row r="279" spans="1:23" x14ac:dyDescent="0.3">
      <c r="A279">
        <f t="shared" si="68"/>
        <v>2008</v>
      </c>
      <c r="B279" s="46" t="s">
        <v>40</v>
      </c>
      <c r="C279" s="6">
        <v>826514</v>
      </c>
      <c r="D279" s="6">
        <v>76797</v>
      </c>
      <c r="E279" s="6">
        <v>0</v>
      </c>
      <c r="F279" s="7">
        <f t="shared" si="76"/>
        <v>903311</v>
      </c>
      <c r="G279" s="6">
        <v>2155389</v>
      </c>
      <c r="H279" s="6">
        <v>0</v>
      </c>
      <c r="I279" s="7">
        <f t="shared" si="70"/>
        <v>3058700</v>
      </c>
      <c r="J279" s="6">
        <f t="shared" si="77"/>
        <v>344380.83333333337</v>
      </c>
      <c r="K279" s="6">
        <f t="shared" si="71"/>
        <v>31998.75</v>
      </c>
      <c r="L279" s="6">
        <f t="shared" si="71"/>
        <v>0</v>
      </c>
      <c r="M279" s="7">
        <f t="shared" si="78"/>
        <v>376379.58333333337</v>
      </c>
      <c r="N279" s="6">
        <f t="shared" si="79"/>
        <v>898078.75</v>
      </c>
      <c r="O279" s="6">
        <f t="shared" si="79"/>
        <v>0</v>
      </c>
      <c r="P279" s="7">
        <f t="shared" si="72"/>
        <v>1274458.3333333335</v>
      </c>
      <c r="Q279" s="6">
        <f t="shared" si="73"/>
        <v>120533.29166666667</v>
      </c>
      <c r="R279" s="6">
        <f t="shared" si="73"/>
        <v>11199.5625</v>
      </c>
      <c r="S279" s="6">
        <f t="shared" si="74"/>
        <v>131732.85416666669</v>
      </c>
      <c r="T279" s="7">
        <f t="shared" si="80"/>
        <v>263465.70833333337</v>
      </c>
      <c r="U279" s="6">
        <f t="shared" si="81"/>
        <v>314327.5625</v>
      </c>
      <c r="V279" s="6">
        <f t="shared" si="81"/>
        <v>0</v>
      </c>
      <c r="W279" s="7">
        <f t="shared" si="75"/>
        <v>577793.27083333337</v>
      </c>
    </row>
    <row r="280" spans="1:23" x14ac:dyDescent="0.3">
      <c r="A280">
        <f t="shared" si="68"/>
        <v>2008</v>
      </c>
      <c r="B280" s="46" t="s">
        <v>41</v>
      </c>
      <c r="C280" s="6">
        <v>8840</v>
      </c>
      <c r="D280" s="6">
        <v>175791</v>
      </c>
      <c r="E280" s="6">
        <v>0</v>
      </c>
      <c r="F280" s="7">
        <f t="shared" si="76"/>
        <v>184631</v>
      </c>
      <c r="G280" s="6">
        <v>0</v>
      </c>
      <c r="H280" s="6">
        <v>0</v>
      </c>
      <c r="I280" s="7">
        <f t="shared" si="70"/>
        <v>184631</v>
      </c>
      <c r="J280" s="6">
        <f t="shared" si="77"/>
        <v>3683.3333333333335</v>
      </c>
      <c r="K280" s="6">
        <f t="shared" si="71"/>
        <v>73246.25</v>
      </c>
      <c r="L280" s="6">
        <f t="shared" si="71"/>
        <v>0</v>
      </c>
      <c r="M280" s="7">
        <f t="shared" si="78"/>
        <v>76929.583333333328</v>
      </c>
      <c r="N280" s="6">
        <f t="shared" si="79"/>
        <v>0</v>
      </c>
      <c r="O280" s="6">
        <f t="shared" si="79"/>
        <v>0</v>
      </c>
      <c r="P280" s="7">
        <f t="shared" si="72"/>
        <v>76929.583333333328</v>
      </c>
      <c r="Q280" s="6">
        <f t="shared" si="73"/>
        <v>1289.1666666666667</v>
      </c>
      <c r="R280" s="6">
        <f t="shared" si="73"/>
        <v>25636.1875</v>
      </c>
      <c r="S280" s="6">
        <f t="shared" si="74"/>
        <v>26925.354166666668</v>
      </c>
      <c r="T280" s="7">
        <f t="shared" si="80"/>
        <v>53850.708333333336</v>
      </c>
      <c r="U280" s="6">
        <f t="shared" si="81"/>
        <v>0</v>
      </c>
      <c r="V280" s="6">
        <f t="shared" si="81"/>
        <v>0</v>
      </c>
      <c r="W280" s="7">
        <f t="shared" si="75"/>
        <v>53850.708333333336</v>
      </c>
    </row>
    <row r="281" spans="1:23" x14ac:dyDescent="0.3">
      <c r="A281">
        <f t="shared" si="68"/>
        <v>2008</v>
      </c>
      <c r="B281" s="46" t="s">
        <v>42</v>
      </c>
      <c r="C281" s="6">
        <v>22865</v>
      </c>
      <c r="D281" s="6">
        <v>1644562</v>
      </c>
      <c r="E281" s="6">
        <v>0</v>
      </c>
      <c r="F281" s="7">
        <f t="shared" si="76"/>
        <v>1667427</v>
      </c>
      <c r="G281" s="6">
        <v>0</v>
      </c>
      <c r="H281" s="6">
        <v>0</v>
      </c>
      <c r="I281" s="7">
        <f t="shared" si="70"/>
        <v>1667427</v>
      </c>
      <c r="J281" s="6">
        <f t="shared" si="77"/>
        <v>9527.0833333333339</v>
      </c>
      <c r="K281" s="6">
        <f t="shared" si="71"/>
        <v>685234.16666666674</v>
      </c>
      <c r="L281" s="6">
        <f t="shared" si="71"/>
        <v>0</v>
      </c>
      <c r="M281" s="7">
        <f t="shared" si="78"/>
        <v>694761.25000000012</v>
      </c>
      <c r="N281" s="6">
        <f t="shared" si="79"/>
        <v>0</v>
      </c>
      <c r="O281" s="6">
        <f t="shared" si="79"/>
        <v>0</v>
      </c>
      <c r="P281" s="7">
        <f t="shared" si="72"/>
        <v>694761.25000000012</v>
      </c>
      <c r="Q281" s="6">
        <f t="shared" si="73"/>
        <v>3334.4791666666665</v>
      </c>
      <c r="R281" s="6">
        <f t="shared" si="73"/>
        <v>239831.95833333334</v>
      </c>
      <c r="S281" s="6">
        <f t="shared" si="74"/>
        <v>243166.4375</v>
      </c>
      <c r="T281" s="7">
        <f t="shared" si="80"/>
        <v>486332.875</v>
      </c>
      <c r="U281" s="6">
        <f t="shared" si="81"/>
        <v>0</v>
      </c>
      <c r="V281" s="6">
        <f t="shared" si="81"/>
        <v>0</v>
      </c>
      <c r="W281" s="7">
        <f t="shared" si="75"/>
        <v>486332.875</v>
      </c>
    </row>
    <row r="282" spans="1:23" x14ac:dyDescent="0.3">
      <c r="A282">
        <f t="shared" si="68"/>
        <v>2008</v>
      </c>
      <c r="B282" s="46" t="s">
        <v>43</v>
      </c>
      <c r="C282" s="6">
        <v>240943</v>
      </c>
      <c r="D282" s="6">
        <v>576433</v>
      </c>
      <c r="E282" s="6">
        <v>0</v>
      </c>
      <c r="F282" s="7">
        <f t="shared" si="76"/>
        <v>817376</v>
      </c>
      <c r="G282" s="6">
        <v>0</v>
      </c>
      <c r="H282" s="6">
        <v>4159782</v>
      </c>
      <c r="I282" s="7">
        <f t="shared" si="70"/>
        <v>4977158</v>
      </c>
      <c r="J282" s="6">
        <f t="shared" si="77"/>
        <v>100392.91666666667</v>
      </c>
      <c r="K282" s="6">
        <f t="shared" si="71"/>
        <v>240180.41666666669</v>
      </c>
      <c r="L282" s="6">
        <f t="shared" si="71"/>
        <v>0</v>
      </c>
      <c r="M282" s="7">
        <f t="shared" si="78"/>
        <v>340573.33333333337</v>
      </c>
      <c r="N282" s="6">
        <f t="shared" si="79"/>
        <v>0</v>
      </c>
      <c r="O282" s="6">
        <f t="shared" si="79"/>
        <v>1733242.5</v>
      </c>
      <c r="P282" s="7">
        <f t="shared" si="72"/>
        <v>2073815.8333333335</v>
      </c>
      <c r="Q282" s="6">
        <f t="shared" si="73"/>
        <v>35137.520833333336</v>
      </c>
      <c r="R282" s="6">
        <f t="shared" si="73"/>
        <v>84063.145833333328</v>
      </c>
      <c r="S282" s="6">
        <f t="shared" si="74"/>
        <v>119200.66666666666</v>
      </c>
      <c r="T282" s="7">
        <f t="shared" si="80"/>
        <v>238401.33333333331</v>
      </c>
      <c r="U282" s="6">
        <f t="shared" si="81"/>
        <v>0</v>
      </c>
      <c r="V282" s="6">
        <f t="shared" si="81"/>
        <v>606634.875</v>
      </c>
      <c r="W282" s="7">
        <f t="shared" si="75"/>
        <v>845036.20833333326</v>
      </c>
    </row>
    <row r="283" spans="1:23" x14ac:dyDescent="0.3">
      <c r="A283">
        <f t="shared" si="68"/>
        <v>2008</v>
      </c>
      <c r="B283" s="46" t="s">
        <v>44</v>
      </c>
      <c r="C283" s="6">
        <v>18200</v>
      </c>
      <c r="D283" s="6">
        <v>23400</v>
      </c>
      <c r="E283" s="6">
        <v>0</v>
      </c>
      <c r="F283" s="7">
        <f t="shared" si="76"/>
        <v>41600</v>
      </c>
      <c r="G283" s="6">
        <v>0</v>
      </c>
      <c r="H283" s="6">
        <v>0</v>
      </c>
      <c r="I283" s="7">
        <f t="shared" si="70"/>
        <v>41600</v>
      </c>
      <c r="J283" s="6">
        <f t="shared" si="77"/>
        <v>7583.3333333333339</v>
      </c>
      <c r="K283" s="6">
        <f t="shared" si="71"/>
        <v>9750</v>
      </c>
      <c r="L283" s="6">
        <f t="shared" si="71"/>
        <v>0</v>
      </c>
      <c r="M283" s="7">
        <f t="shared" si="78"/>
        <v>17333.333333333336</v>
      </c>
      <c r="N283" s="6">
        <f t="shared" si="79"/>
        <v>0</v>
      </c>
      <c r="O283" s="6">
        <f t="shared" si="79"/>
        <v>0</v>
      </c>
      <c r="P283" s="7">
        <f t="shared" si="72"/>
        <v>17333.333333333336</v>
      </c>
      <c r="Q283" s="6">
        <f t="shared" si="73"/>
        <v>2654.1666666666665</v>
      </c>
      <c r="R283" s="6">
        <f t="shared" si="73"/>
        <v>3412.5</v>
      </c>
      <c r="S283" s="6">
        <f t="shared" si="74"/>
        <v>6066.6666666666661</v>
      </c>
      <c r="T283" s="7">
        <f t="shared" si="80"/>
        <v>12133.333333333332</v>
      </c>
      <c r="U283" s="6">
        <f t="shared" si="81"/>
        <v>0</v>
      </c>
      <c r="V283" s="6">
        <f t="shared" si="81"/>
        <v>0</v>
      </c>
      <c r="W283" s="7">
        <f t="shared" si="75"/>
        <v>12133.333333333332</v>
      </c>
    </row>
    <row r="284" spans="1:23" x14ac:dyDescent="0.3">
      <c r="A284">
        <f t="shared" si="68"/>
        <v>2008</v>
      </c>
      <c r="B284" s="46" t="s">
        <v>45</v>
      </c>
      <c r="C284" s="6">
        <v>755372</v>
      </c>
      <c r="D284" s="6">
        <v>359089</v>
      </c>
      <c r="E284" s="6">
        <v>0</v>
      </c>
      <c r="F284" s="7">
        <f t="shared" si="76"/>
        <v>1114461</v>
      </c>
      <c r="G284" s="6">
        <v>977917</v>
      </c>
      <c r="H284" s="6">
        <v>0</v>
      </c>
      <c r="I284" s="7">
        <f t="shared" si="70"/>
        <v>2092378</v>
      </c>
      <c r="J284" s="6">
        <f t="shared" si="77"/>
        <v>314738.33333333337</v>
      </c>
      <c r="K284" s="6">
        <f t="shared" si="71"/>
        <v>149620.41666666669</v>
      </c>
      <c r="L284" s="6">
        <f t="shared" si="71"/>
        <v>0</v>
      </c>
      <c r="M284" s="7">
        <f t="shared" si="78"/>
        <v>464358.75000000006</v>
      </c>
      <c r="N284" s="6">
        <f t="shared" si="79"/>
        <v>407465.41666666669</v>
      </c>
      <c r="O284" s="6">
        <f t="shared" si="79"/>
        <v>0</v>
      </c>
      <c r="P284" s="7">
        <f t="shared" si="72"/>
        <v>871824.16666666674</v>
      </c>
      <c r="Q284" s="6">
        <f t="shared" si="73"/>
        <v>110158.41666666667</v>
      </c>
      <c r="R284" s="6">
        <f t="shared" si="73"/>
        <v>52367.145833333336</v>
      </c>
      <c r="S284" s="6">
        <f t="shared" si="74"/>
        <v>162525.5625</v>
      </c>
      <c r="T284" s="7">
        <f t="shared" si="80"/>
        <v>325051.125</v>
      </c>
      <c r="U284" s="6">
        <f t="shared" si="81"/>
        <v>142612.89583333334</v>
      </c>
      <c r="V284" s="6">
        <f t="shared" si="81"/>
        <v>0</v>
      </c>
      <c r="W284" s="7">
        <f t="shared" si="75"/>
        <v>467664.02083333337</v>
      </c>
    </row>
    <row r="285" spans="1:23" x14ac:dyDescent="0.3">
      <c r="A285">
        <f t="shared" si="68"/>
        <v>2008</v>
      </c>
      <c r="B285" s="46" t="s">
        <v>46</v>
      </c>
      <c r="C285" s="6">
        <v>32000</v>
      </c>
      <c r="D285" s="6">
        <v>1247568</v>
      </c>
      <c r="E285" s="6">
        <v>0</v>
      </c>
      <c r="F285" s="7">
        <f t="shared" si="76"/>
        <v>1279568</v>
      </c>
      <c r="G285" s="6">
        <v>0</v>
      </c>
      <c r="H285" s="6">
        <v>0</v>
      </c>
      <c r="I285" s="7">
        <f t="shared" si="70"/>
        <v>1279568</v>
      </c>
      <c r="J285" s="6">
        <f t="shared" si="77"/>
        <v>13333.333333333334</v>
      </c>
      <c r="K285" s="6">
        <f t="shared" si="71"/>
        <v>519820</v>
      </c>
      <c r="L285" s="6">
        <f t="shared" si="71"/>
        <v>0</v>
      </c>
      <c r="M285" s="7">
        <f t="shared" si="78"/>
        <v>533153.33333333337</v>
      </c>
      <c r="N285" s="6">
        <f t="shared" si="79"/>
        <v>0</v>
      </c>
      <c r="O285" s="6">
        <f t="shared" si="79"/>
        <v>0</v>
      </c>
      <c r="P285" s="7">
        <f t="shared" si="72"/>
        <v>533153.33333333337</v>
      </c>
      <c r="Q285" s="6">
        <f t="shared" si="73"/>
        <v>4666.666666666667</v>
      </c>
      <c r="R285" s="6">
        <f t="shared" si="73"/>
        <v>181937</v>
      </c>
      <c r="S285" s="6">
        <f t="shared" si="74"/>
        <v>186603.66666666666</v>
      </c>
      <c r="T285" s="7">
        <f t="shared" si="80"/>
        <v>373207.33333333331</v>
      </c>
      <c r="U285" s="6">
        <f t="shared" si="81"/>
        <v>0</v>
      </c>
      <c r="V285" s="6">
        <f t="shared" si="81"/>
        <v>0</v>
      </c>
      <c r="W285" s="7">
        <f t="shared" si="75"/>
        <v>373207.33333333331</v>
      </c>
    </row>
    <row r="286" spans="1:23" x14ac:dyDescent="0.3">
      <c r="A286">
        <f t="shared" si="68"/>
        <v>2008</v>
      </c>
      <c r="B286" s="46" t="s">
        <v>47</v>
      </c>
      <c r="C286" s="6">
        <v>1093441</v>
      </c>
      <c r="D286" s="6">
        <v>50456</v>
      </c>
      <c r="E286" s="6">
        <v>0</v>
      </c>
      <c r="F286" s="7">
        <f t="shared" si="76"/>
        <v>1143897</v>
      </c>
      <c r="G286" s="6">
        <v>5100</v>
      </c>
      <c r="H286" s="6">
        <v>0</v>
      </c>
      <c r="I286" s="7">
        <f t="shared" si="70"/>
        <v>1148997</v>
      </c>
      <c r="J286" s="6">
        <f t="shared" si="77"/>
        <v>455600.41666666669</v>
      </c>
      <c r="K286" s="6">
        <f t="shared" si="71"/>
        <v>21023.333333333336</v>
      </c>
      <c r="L286" s="6">
        <f t="shared" si="71"/>
        <v>0</v>
      </c>
      <c r="M286" s="7">
        <f t="shared" si="78"/>
        <v>476623.75</v>
      </c>
      <c r="N286" s="6">
        <f t="shared" si="79"/>
        <v>2125</v>
      </c>
      <c r="O286" s="6">
        <f t="shared" si="79"/>
        <v>0</v>
      </c>
      <c r="P286" s="7">
        <f t="shared" si="72"/>
        <v>478748.75</v>
      </c>
      <c r="Q286" s="6">
        <f t="shared" si="73"/>
        <v>159460.14583333334</v>
      </c>
      <c r="R286" s="6">
        <f t="shared" si="73"/>
        <v>7358.166666666667</v>
      </c>
      <c r="S286" s="6">
        <f t="shared" si="74"/>
        <v>166818.3125</v>
      </c>
      <c r="T286" s="7">
        <f t="shared" si="80"/>
        <v>333636.625</v>
      </c>
      <c r="U286" s="6">
        <f t="shared" si="81"/>
        <v>743.75</v>
      </c>
      <c r="V286" s="6">
        <f t="shared" si="81"/>
        <v>0</v>
      </c>
      <c r="W286" s="7">
        <f t="shared" si="75"/>
        <v>334380.375</v>
      </c>
    </row>
    <row r="287" spans="1:23" x14ac:dyDescent="0.3">
      <c r="A287">
        <f t="shared" si="68"/>
        <v>2008</v>
      </c>
      <c r="B287" s="46" t="s">
        <v>48</v>
      </c>
      <c r="C287" s="6">
        <v>193523</v>
      </c>
      <c r="D287" s="6">
        <v>58276</v>
      </c>
      <c r="E287" s="6">
        <v>0</v>
      </c>
      <c r="F287" s="7">
        <f t="shared" si="76"/>
        <v>251799</v>
      </c>
      <c r="G287" s="6">
        <v>0</v>
      </c>
      <c r="H287" s="6">
        <v>1277417</v>
      </c>
      <c r="I287" s="7">
        <f t="shared" si="70"/>
        <v>1529216</v>
      </c>
      <c r="J287" s="6">
        <f t="shared" si="77"/>
        <v>80634.583333333343</v>
      </c>
      <c r="K287" s="6">
        <f t="shared" si="71"/>
        <v>24281.666666666668</v>
      </c>
      <c r="L287" s="6">
        <f t="shared" si="71"/>
        <v>0</v>
      </c>
      <c r="M287" s="7">
        <f t="shared" si="78"/>
        <v>104916.25000000001</v>
      </c>
      <c r="N287" s="6">
        <f t="shared" si="79"/>
        <v>0</v>
      </c>
      <c r="O287" s="6">
        <f t="shared" si="79"/>
        <v>532257.08333333337</v>
      </c>
      <c r="P287" s="7">
        <f t="shared" si="72"/>
        <v>637173.33333333337</v>
      </c>
      <c r="Q287" s="6">
        <f t="shared" si="73"/>
        <v>28222.104166666668</v>
      </c>
      <c r="R287" s="6">
        <f t="shared" si="73"/>
        <v>8498.5833333333339</v>
      </c>
      <c r="S287" s="6">
        <f t="shared" si="74"/>
        <v>36720.6875</v>
      </c>
      <c r="T287" s="7">
        <f t="shared" si="80"/>
        <v>73441.375</v>
      </c>
      <c r="U287" s="6">
        <f t="shared" si="81"/>
        <v>0</v>
      </c>
      <c r="V287" s="6">
        <f t="shared" si="81"/>
        <v>186289.97916666666</v>
      </c>
      <c r="W287" s="7">
        <f t="shared" si="75"/>
        <v>259731.35416666666</v>
      </c>
    </row>
    <row r="288" spans="1:23" x14ac:dyDescent="0.3">
      <c r="A288">
        <f t="shared" si="68"/>
        <v>2008</v>
      </c>
      <c r="B288" s="46" t="s">
        <v>49</v>
      </c>
      <c r="C288" s="6">
        <v>1288147</v>
      </c>
      <c r="D288" s="6">
        <v>51521</v>
      </c>
      <c r="E288" s="6">
        <v>0</v>
      </c>
      <c r="F288" s="7">
        <f t="shared" si="76"/>
        <v>1339668</v>
      </c>
      <c r="G288" s="6">
        <v>0</v>
      </c>
      <c r="H288" s="6">
        <v>178632</v>
      </c>
      <c r="I288" s="7">
        <f t="shared" si="70"/>
        <v>1518300</v>
      </c>
      <c r="J288" s="6">
        <f t="shared" si="77"/>
        <v>536727.91666666674</v>
      </c>
      <c r="K288" s="6">
        <f t="shared" si="71"/>
        <v>21467.083333333336</v>
      </c>
      <c r="L288" s="6">
        <f t="shared" si="71"/>
        <v>0</v>
      </c>
      <c r="M288" s="7">
        <f t="shared" si="78"/>
        <v>558195.00000000012</v>
      </c>
      <c r="N288" s="6">
        <f t="shared" si="79"/>
        <v>0</v>
      </c>
      <c r="O288" s="6">
        <f t="shared" si="79"/>
        <v>74430</v>
      </c>
      <c r="P288" s="7">
        <f t="shared" si="72"/>
        <v>632625.00000000012</v>
      </c>
      <c r="Q288" s="6">
        <f t="shared" si="73"/>
        <v>187854.77083333334</v>
      </c>
      <c r="R288" s="6">
        <f t="shared" si="73"/>
        <v>7513.479166666667</v>
      </c>
      <c r="S288" s="6">
        <f t="shared" si="74"/>
        <v>195368.25</v>
      </c>
      <c r="T288" s="7">
        <f t="shared" si="80"/>
        <v>390736.5</v>
      </c>
      <c r="U288" s="6">
        <f t="shared" si="81"/>
        <v>0</v>
      </c>
      <c r="V288" s="6">
        <f t="shared" si="81"/>
        <v>26050.5</v>
      </c>
      <c r="W288" s="7">
        <f t="shared" si="75"/>
        <v>416787</v>
      </c>
    </row>
    <row r="289" spans="1:23" x14ac:dyDescent="0.3">
      <c r="A289">
        <f t="shared" si="68"/>
        <v>2008</v>
      </c>
      <c r="B289" s="46" t="s">
        <v>50</v>
      </c>
      <c r="C289" s="6">
        <v>1438370</v>
      </c>
      <c r="D289" s="6">
        <v>136505</v>
      </c>
      <c r="E289" s="6">
        <v>0</v>
      </c>
      <c r="F289" s="7">
        <f t="shared" si="76"/>
        <v>1574875</v>
      </c>
      <c r="G289" s="6">
        <v>0</v>
      </c>
      <c r="H289" s="6">
        <v>0</v>
      </c>
      <c r="I289" s="7">
        <f t="shared" si="70"/>
        <v>1574875</v>
      </c>
      <c r="J289" s="6">
        <f t="shared" si="77"/>
        <v>599320.83333333337</v>
      </c>
      <c r="K289" s="6">
        <f t="shared" si="71"/>
        <v>56877.083333333336</v>
      </c>
      <c r="L289" s="6">
        <f t="shared" si="71"/>
        <v>0</v>
      </c>
      <c r="M289" s="7">
        <f t="shared" si="78"/>
        <v>656197.91666666674</v>
      </c>
      <c r="N289" s="6">
        <f t="shared" si="79"/>
        <v>0</v>
      </c>
      <c r="O289" s="6">
        <f t="shared" si="79"/>
        <v>0</v>
      </c>
      <c r="P289" s="7">
        <f t="shared" si="72"/>
        <v>656197.91666666674</v>
      </c>
      <c r="Q289" s="6">
        <f t="shared" si="73"/>
        <v>209762.29166666666</v>
      </c>
      <c r="R289" s="6">
        <f t="shared" si="73"/>
        <v>19906.979166666668</v>
      </c>
      <c r="S289" s="6">
        <f t="shared" si="74"/>
        <v>229669.27083333331</v>
      </c>
      <c r="T289" s="7">
        <f t="shared" si="80"/>
        <v>459338.54166666663</v>
      </c>
      <c r="U289" s="6">
        <f t="shared" si="81"/>
        <v>0</v>
      </c>
      <c r="V289" s="6">
        <f t="shared" si="81"/>
        <v>0</v>
      </c>
      <c r="W289" s="7">
        <f t="shared" si="75"/>
        <v>459338.54166666663</v>
      </c>
    </row>
    <row r="290" spans="1:23" x14ac:dyDescent="0.3">
      <c r="A290">
        <f t="shared" si="68"/>
        <v>2008</v>
      </c>
      <c r="B290" s="46" t="s">
        <v>51</v>
      </c>
      <c r="C290" s="6">
        <v>2083195</v>
      </c>
      <c r="D290" s="6">
        <v>5854141</v>
      </c>
      <c r="E290" s="6">
        <v>0</v>
      </c>
      <c r="F290" s="7">
        <f t="shared" si="76"/>
        <v>7937336</v>
      </c>
      <c r="G290" s="6">
        <v>0</v>
      </c>
      <c r="H290" s="6">
        <v>0</v>
      </c>
      <c r="I290" s="7">
        <f t="shared" si="70"/>
        <v>7937336</v>
      </c>
      <c r="J290" s="6">
        <f t="shared" si="77"/>
        <v>867997.91666666674</v>
      </c>
      <c r="K290" s="6">
        <f t="shared" si="71"/>
        <v>2439225.416666667</v>
      </c>
      <c r="L290" s="6">
        <f t="shared" si="71"/>
        <v>0</v>
      </c>
      <c r="M290" s="7">
        <f t="shared" si="78"/>
        <v>3307223.333333334</v>
      </c>
      <c r="N290" s="6">
        <f t="shared" si="79"/>
        <v>0</v>
      </c>
      <c r="O290" s="6">
        <f t="shared" si="79"/>
        <v>0</v>
      </c>
      <c r="P290" s="7">
        <f t="shared" si="72"/>
        <v>3307223.333333334</v>
      </c>
      <c r="Q290" s="6">
        <f t="shared" si="73"/>
        <v>303799.27083333331</v>
      </c>
      <c r="R290" s="6">
        <f t="shared" si="73"/>
        <v>853728.89583333337</v>
      </c>
      <c r="S290" s="6">
        <f t="shared" si="74"/>
        <v>1157528.1666666667</v>
      </c>
      <c r="T290" s="7">
        <f t="shared" si="80"/>
        <v>2315056.3333333335</v>
      </c>
      <c r="U290" s="6">
        <f t="shared" si="81"/>
        <v>0</v>
      </c>
      <c r="V290" s="6">
        <f t="shared" si="81"/>
        <v>0</v>
      </c>
      <c r="W290" s="7">
        <f t="shared" si="75"/>
        <v>2315056.3333333335</v>
      </c>
    </row>
    <row r="291" spans="1:23" x14ac:dyDescent="0.3">
      <c r="A291">
        <f t="shared" si="68"/>
        <v>2008</v>
      </c>
      <c r="B291" s="46" t="s">
        <v>52</v>
      </c>
      <c r="C291" s="6">
        <v>22420</v>
      </c>
      <c r="D291" s="6">
        <v>1065268</v>
      </c>
      <c r="E291" s="6">
        <v>0</v>
      </c>
      <c r="F291" s="7">
        <f t="shared" si="76"/>
        <v>1087688</v>
      </c>
      <c r="G291" s="6">
        <v>0</v>
      </c>
      <c r="H291" s="6">
        <v>0</v>
      </c>
      <c r="I291" s="7">
        <f t="shared" si="70"/>
        <v>1087688</v>
      </c>
      <c r="J291" s="6">
        <f t="shared" si="77"/>
        <v>9341.6666666666679</v>
      </c>
      <c r="K291" s="6">
        <f t="shared" si="71"/>
        <v>443861.66666666669</v>
      </c>
      <c r="L291" s="6">
        <f t="shared" si="71"/>
        <v>0</v>
      </c>
      <c r="M291" s="7">
        <f t="shared" si="78"/>
        <v>453203.33333333337</v>
      </c>
      <c r="N291" s="6">
        <f t="shared" si="79"/>
        <v>0</v>
      </c>
      <c r="O291" s="6">
        <f t="shared" si="79"/>
        <v>0</v>
      </c>
      <c r="P291" s="7">
        <f t="shared" si="72"/>
        <v>453203.33333333337</v>
      </c>
      <c r="Q291" s="6">
        <f t="shared" si="73"/>
        <v>3269.5833333333335</v>
      </c>
      <c r="R291" s="6">
        <f t="shared" si="73"/>
        <v>155351.58333333334</v>
      </c>
      <c r="S291" s="6">
        <f t="shared" si="74"/>
        <v>158621.16666666669</v>
      </c>
      <c r="T291" s="7">
        <f t="shared" si="80"/>
        <v>317242.33333333337</v>
      </c>
      <c r="U291" s="6">
        <f t="shared" si="81"/>
        <v>0</v>
      </c>
      <c r="V291" s="6">
        <f t="shared" si="81"/>
        <v>0</v>
      </c>
      <c r="W291" s="7">
        <f t="shared" si="75"/>
        <v>317242.33333333337</v>
      </c>
    </row>
    <row r="292" spans="1:23" x14ac:dyDescent="0.3">
      <c r="A292">
        <f t="shared" si="68"/>
        <v>2008</v>
      </c>
      <c r="B292" s="46" t="s">
        <v>13</v>
      </c>
      <c r="C292" s="6">
        <v>3503287</v>
      </c>
      <c r="D292" s="6">
        <v>224969</v>
      </c>
      <c r="E292" s="6">
        <v>45641</v>
      </c>
      <c r="F292" s="7">
        <f t="shared" si="76"/>
        <v>3773897</v>
      </c>
      <c r="G292" s="6">
        <v>0</v>
      </c>
      <c r="H292" s="6">
        <v>0</v>
      </c>
      <c r="I292" s="7">
        <f t="shared" si="70"/>
        <v>3773897</v>
      </c>
      <c r="J292" s="6">
        <f t="shared" si="77"/>
        <v>1459702.9166666667</v>
      </c>
      <c r="K292" s="6">
        <f t="shared" si="71"/>
        <v>93737.083333333343</v>
      </c>
      <c r="L292" s="6">
        <f t="shared" si="71"/>
        <v>19017.083333333336</v>
      </c>
      <c r="M292" s="7">
        <f t="shared" si="78"/>
        <v>1572457.0833333333</v>
      </c>
      <c r="N292" s="6">
        <f t="shared" si="79"/>
        <v>0</v>
      </c>
      <c r="O292" s="6">
        <f t="shared" si="79"/>
        <v>0</v>
      </c>
      <c r="P292" s="7">
        <f t="shared" si="72"/>
        <v>1572457.0833333333</v>
      </c>
      <c r="Q292" s="6">
        <f t="shared" si="73"/>
        <v>510896.02083333331</v>
      </c>
      <c r="R292" s="6">
        <f t="shared" si="73"/>
        <v>32807.979166666672</v>
      </c>
      <c r="S292" s="6">
        <f t="shared" si="74"/>
        <v>543704</v>
      </c>
      <c r="T292" s="7">
        <f t="shared" si="80"/>
        <v>1087408</v>
      </c>
      <c r="U292" s="6">
        <f t="shared" si="81"/>
        <v>0</v>
      </c>
      <c r="V292" s="6">
        <f t="shared" si="81"/>
        <v>0</v>
      </c>
      <c r="W292" s="7">
        <f t="shared" si="75"/>
        <v>1087408</v>
      </c>
    </row>
    <row r="293" spans="1:23" x14ac:dyDescent="0.3">
      <c r="A293">
        <f t="shared" si="68"/>
        <v>2008</v>
      </c>
      <c r="B293" s="46" t="s">
        <v>53</v>
      </c>
      <c r="C293" s="6">
        <v>0</v>
      </c>
      <c r="D293" s="6">
        <v>8819</v>
      </c>
      <c r="E293" s="6">
        <v>0</v>
      </c>
      <c r="F293" s="7">
        <f t="shared" si="76"/>
        <v>8819</v>
      </c>
      <c r="G293" s="6">
        <v>0</v>
      </c>
      <c r="H293" s="6">
        <v>372932</v>
      </c>
      <c r="I293" s="7">
        <f t="shared" si="70"/>
        <v>381751</v>
      </c>
      <c r="J293" s="6">
        <f t="shared" si="77"/>
        <v>0</v>
      </c>
      <c r="K293" s="6">
        <f t="shared" si="71"/>
        <v>3674.5833333333335</v>
      </c>
      <c r="L293" s="6">
        <f t="shared" si="71"/>
        <v>0</v>
      </c>
      <c r="M293" s="7">
        <f t="shared" si="78"/>
        <v>3674.5833333333335</v>
      </c>
      <c r="N293" s="6">
        <f t="shared" si="79"/>
        <v>0</v>
      </c>
      <c r="O293" s="6">
        <f t="shared" si="79"/>
        <v>155388.33333333334</v>
      </c>
      <c r="P293" s="7">
        <f t="shared" si="72"/>
        <v>159062.91666666669</v>
      </c>
      <c r="Q293" s="6">
        <f t="shared" si="73"/>
        <v>0</v>
      </c>
      <c r="R293" s="6">
        <f t="shared" si="73"/>
        <v>1286.1041666666667</v>
      </c>
      <c r="S293" s="6">
        <f t="shared" si="74"/>
        <v>1286.1041666666667</v>
      </c>
      <c r="T293" s="7">
        <f t="shared" si="80"/>
        <v>2572.2083333333335</v>
      </c>
      <c r="U293" s="6">
        <f t="shared" si="81"/>
        <v>0</v>
      </c>
      <c r="V293" s="6">
        <f t="shared" si="81"/>
        <v>54385.916666666664</v>
      </c>
      <c r="W293" s="7">
        <f t="shared" si="75"/>
        <v>56958.125</v>
      </c>
    </row>
    <row r="294" spans="1:23" x14ac:dyDescent="0.3">
      <c r="A294">
        <f t="shared" si="68"/>
        <v>2008</v>
      </c>
      <c r="B294" s="46" t="s">
        <v>54</v>
      </c>
      <c r="C294" s="6">
        <v>1708453</v>
      </c>
      <c r="D294" s="6">
        <v>2131284</v>
      </c>
      <c r="E294" s="6">
        <v>0</v>
      </c>
      <c r="F294" s="7">
        <f t="shared" si="76"/>
        <v>3839737</v>
      </c>
      <c r="G294" s="6">
        <v>0</v>
      </c>
      <c r="H294" s="6">
        <v>0</v>
      </c>
      <c r="I294" s="7">
        <f t="shared" si="70"/>
        <v>3839737</v>
      </c>
      <c r="J294" s="6">
        <f t="shared" si="77"/>
        <v>711855.41666666674</v>
      </c>
      <c r="K294" s="6">
        <f t="shared" si="71"/>
        <v>888035</v>
      </c>
      <c r="L294" s="6">
        <f t="shared" si="71"/>
        <v>0</v>
      </c>
      <c r="M294" s="7">
        <f t="shared" si="78"/>
        <v>1599890.4166666667</v>
      </c>
      <c r="N294" s="6">
        <f t="shared" si="79"/>
        <v>0</v>
      </c>
      <c r="O294" s="6">
        <f t="shared" si="79"/>
        <v>0</v>
      </c>
      <c r="P294" s="7">
        <f t="shared" si="72"/>
        <v>1599890.4166666667</v>
      </c>
      <c r="Q294" s="6">
        <f t="shared" si="73"/>
        <v>249149.39583333334</v>
      </c>
      <c r="R294" s="6">
        <f t="shared" si="73"/>
        <v>310812.25</v>
      </c>
      <c r="S294" s="6">
        <f t="shared" si="74"/>
        <v>559961.64583333337</v>
      </c>
      <c r="T294" s="7">
        <f t="shared" si="80"/>
        <v>1119923.2916666667</v>
      </c>
      <c r="U294" s="6">
        <f t="shared" si="81"/>
        <v>0</v>
      </c>
      <c r="V294" s="6">
        <f t="shared" si="81"/>
        <v>0</v>
      </c>
      <c r="W294" s="7">
        <f t="shared" si="75"/>
        <v>1119923.2916666667</v>
      </c>
    </row>
    <row r="295" spans="1:23" x14ac:dyDescent="0.3">
      <c r="A295">
        <f t="shared" si="68"/>
        <v>2008</v>
      </c>
      <c r="B295" s="46" t="s">
        <v>55</v>
      </c>
      <c r="C295" s="6">
        <v>115933</v>
      </c>
      <c r="D295" s="6">
        <v>622035</v>
      </c>
      <c r="E295" s="6">
        <v>0</v>
      </c>
      <c r="F295" s="7">
        <f t="shared" si="76"/>
        <v>737968</v>
      </c>
      <c r="G295" s="6">
        <v>0</v>
      </c>
      <c r="H295" s="6">
        <v>0</v>
      </c>
      <c r="I295" s="7">
        <f t="shared" si="70"/>
        <v>737968</v>
      </c>
      <c r="J295" s="6">
        <f t="shared" si="77"/>
        <v>48305.416666666672</v>
      </c>
      <c r="K295" s="6">
        <f t="shared" si="71"/>
        <v>259181.25</v>
      </c>
      <c r="L295" s="6">
        <f t="shared" si="71"/>
        <v>0</v>
      </c>
      <c r="M295" s="7">
        <f t="shared" si="78"/>
        <v>307486.66666666669</v>
      </c>
      <c r="N295" s="6">
        <f t="shared" si="79"/>
        <v>0</v>
      </c>
      <c r="O295" s="6">
        <f t="shared" si="79"/>
        <v>0</v>
      </c>
      <c r="P295" s="7">
        <f t="shared" si="72"/>
        <v>307486.66666666669</v>
      </c>
      <c r="Q295" s="6">
        <f t="shared" si="73"/>
        <v>16906.895833333336</v>
      </c>
      <c r="R295" s="6">
        <f t="shared" si="73"/>
        <v>90713.4375</v>
      </c>
      <c r="S295" s="6">
        <f t="shared" si="74"/>
        <v>107620.33333333334</v>
      </c>
      <c r="T295" s="7">
        <f t="shared" si="80"/>
        <v>215240.66666666669</v>
      </c>
      <c r="U295" s="6">
        <f t="shared" si="81"/>
        <v>0</v>
      </c>
      <c r="V295" s="6">
        <f t="shared" si="81"/>
        <v>0</v>
      </c>
      <c r="W295" s="7">
        <f t="shared" si="75"/>
        <v>215240.66666666669</v>
      </c>
    </row>
    <row r="296" spans="1:23" x14ac:dyDescent="0.3">
      <c r="A296">
        <f t="shared" si="68"/>
        <v>2008</v>
      </c>
      <c r="B296" s="46" t="s">
        <v>56</v>
      </c>
      <c r="C296" s="6">
        <v>4001</v>
      </c>
      <c r="D296" s="6">
        <v>0</v>
      </c>
      <c r="E296" s="6">
        <v>0</v>
      </c>
      <c r="F296" s="7">
        <f t="shared" si="76"/>
        <v>4001</v>
      </c>
      <c r="G296" s="6">
        <v>0</v>
      </c>
      <c r="H296" s="6">
        <v>0</v>
      </c>
      <c r="I296" s="7">
        <f t="shared" si="70"/>
        <v>4001</v>
      </c>
      <c r="J296" s="6">
        <f t="shared" si="77"/>
        <v>1667.0833333333335</v>
      </c>
      <c r="K296" s="6">
        <f t="shared" si="71"/>
        <v>0</v>
      </c>
      <c r="L296" s="6">
        <f t="shared" si="71"/>
        <v>0</v>
      </c>
      <c r="M296" s="7">
        <f t="shared" si="78"/>
        <v>1667.0833333333335</v>
      </c>
      <c r="N296" s="6">
        <f t="shared" si="79"/>
        <v>0</v>
      </c>
      <c r="O296" s="6">
        <f t="shared" si="79"/>
        <v>0</v>
      </c>
      <c r="P296" s="7">
        <f t="shared" si="72"/>
        <v>1667.0833333333335</v>
      </c>
      <c r="Q296" s="6">
        <f t="shared" si="73"/>
        <v>583.47916666666663</v>
      </c>
      <c r="R296" s="6">
        <f t="shared" si="73"/>
        <v>0</v>
      </c>
      <c r="S296" s="6">
        <f t="shared" si="74"/>
        <v>583.47916666666663</v>
      </c>
      <c r="T296" s="7">
        <f t="shared" si="80"/>
        <v>1166.9583333333333</v>
      </c>
      <c r="U296" s="6">
        <f t="shared" si="81"/>
        <v>0</v>
      </c>
      <c r="V296" s="6">
        <f t="shared" si="81"/>
        <v>0</v>
      </c>
      <c r="W296" s="7">
        <f t="shared" si="75"/>
        <v>1166.9583333333333</v>
      </c>
    </row>
    <row r="297" spans="1:23" x14ac:dyDescent="0.3">
      <c r="A297">
        <f t="shared" si="68"/>
        <v>2008</v>
      </c>
      <c r="B297" s="46" t="s">
        <v>57</v>
      </c>
      <c r="C297" s="6">
        <v>6831337</v>
      </c>
      <c r="D297" s="6">
        <v>1541731</v>
      </c>
      <c r="E297" s="6">
        <v>0</v>
      </c>
      <c r="F297" s="7">
        <f t="shared" si="76"/>
        <v>8373068</v>
      </c>
      <c r="G297" s="6">
        <v>0</v>
      </c>
      <c r="H297" s="6">
        <v>0</v>
      </c>
      <c r="I297" s="7">
        <f t="shared" si="70"/>
        <v>8373068</v>
      </c>
      <c r="J297" s="6">
        <f t="shared" si="77"/>
        <v>2846390.416666667</v>
      </c>
      <c r="K297" s="6">
        <f t="shared" si="71"/>
        <v>642387.91666666674</v>
      </c>
      <c r="L297" s="6">
        <f t="shared" si="71"/>
        <v>0</v>
      </c>
      <c r="M297" s="7">
        <f t="shared" si="78"/>
        <v>3488778.333333334</v>
      </c>
      <c r="N297" s="6">
        <f t="shared" si="79"/>
        <v>0</v>
      </c>
      <c r="O297" s="6">
        <f t="shared" si="79"/>
        <v>0</v>
      </c>
      <c r="P297" s="7">
        <f t="shared" si="72"/>
        <v>3488778.333333334</v>
      </c>
      <c r="Q297" s="6">
        <f t="shared" si="73"/>
        <v>996236.64583333337</v>
      </c>
      <c r="R297" s="6">
        <f t="shared" si="73"/>
        <v>224835.77083333334</v>
      </c>
      <c r="S297" s="6">
        <f t="shared" si="74"/>
        <v>1221072.4166666667</v>
      </c>
      <c r="T297" s="7">
        <f t="shared" si="80"/>
        <v>2442144.8333333335</v>
      </c>
      <c r="U297" s="6">
        <f t="shared" si="81"/>
        <v>0</v>
      </c>
      <c r="V297" s="6">
        <f t="shared" si="81"/>
        <v>0</v>
      </c>
      <c r="W297" s="7">
        <f t="shared" si="75"/>
        <v>2442144.8333333335</v>
      </c>
    </row>
    <row r="298" spans="1:23" x14ac:dyDescent="0.3">
      <c r="A298">
        <f t="shared" si="68"/>
        <v>2008</v>
      </c>
      <c r="B298" s="46" t="s">
        <v>58</v>
      </c>
      <c r="C298" s="6">
        <v>3083386</v>
      </c>
      <c r="D298" s="6">
        <v>6619046</v>
      </c>
      <c r="E298" s="6">
        <v>0</v>
      </c>
      <c r="F298" s="7">
        <f t="shared" si="76"/>
        <v>9702432</v>
      </c>
      <c r="G298" s="6">
        <v>0</v>
      </c>
      <c r="H298" s="6">
        <v>2064167</v>
      </c>
      <c r="I298" s="7">
        <f t="shared" si="70"/>
        <v>11766599</v>
      </c>
      <c r="J298" s="6">
        <f t="shared" si="77"/>
        <v>1284744.1666666667</v>
      </c>
      <c r="K298" s="6">
        <f t="shared" si="71"/>
        <v>2757935.8333333335</v>
      </c>
      <c r="L298" s="6">
        <f t="shared" si="71"/>
        <v>0</v>
      </c>
      <c r="M298" s="7">
        <f t="shared" si="78"/>
        <v>4042680</v>
      </c>
      <c r="N298" s="6">
        <f t="shared" si="79"/>
        <v>0</v>
      </c>
      <c r="O298" s="6">
        <f t="shared" si="79"/>
        <v>860069.58333333337</v>
      </c>
      <c r="P298" s="7">
        <f t="shared" si="72"/>
        <v>4902749.583333333</v>
      </c>
      <c r="Q298" s="6">
        <f t="shared" si="73"/>
        <v>449660.45833333331</v>
      </c>
      <c r="R298" s="6">
        <f t="shared" si="73"/>
        <v>965277.54166666663</v>
      </c>
      <c r="S298" s="6">
        <f t="shared" si="74"/>
        <v>1414938</v>
      </c>
      <c r="T298" s="7">
        <f t="shared" si="80"/>
        <v>2829876</v>
      </c>
      <c r="U298" s="6">
        <f t="shared" si="81"/>
        <v>0</v>
      </c>
      <c r="V298" s="6">
        <f t="shared" si="81"/>
        <v>301024.35416666669</v>
      </c>
      <c r="W298" s="7">
        <f t="shared" si="75"/>
        <v>3130900.3541666665</v>
      </c>
    </row>
    <row r="299" spans="1:23" x14ac:dyDescent="0.3">
      <c r="A299">
        <f t="shared" si="68"/>
        <v>2008</v>
      </c>
      <c r="B299" s="46" t="s">
        <v>59</v>
      </c>
      <c r="C299" s="6">
        <v>1436240</v>
      </c>
      <c r="D299" s="6">
        <v>0</v>
      </c>
      <c r="E299" s="6">
        <v>0</v>
      </c>
      <c r="F299" s="7">
        <f t="shared" si="76"/>
        <v>1436240</v>
      </c>
      <c r="G299" s="6">
        <v>0</v>
      </c>
      <c r="H299" s="6">
        <v>0</v>
      </c>
      <c r="I299" s="7">
        <f t="shared" si="70"/>
        <v>1436240</v>
      </c>
      <c r="J299" s="6">
        <f t="shared" si="77"/>
        <v>598433.33333333337</v>
      </c>
      <c r="K299" s="6">
        <f t="shared" si="71"/>
        <v>0</v>
      </c>
      <c r="L299" s="6">
        <f t="shared" si="71"/>
        <v>0</v>
      </c>
      <c r="M299" s="7">
        <f t="shared" si="78"/>
        <v>598433.33333333337</v>
      </c>
      <c r="N299" s="6">
        <f t="shared" si="79"/>
        <v>0</v>
      </c>
      <c r="O299" s="6">
        <f t="shared" si="79"/>
        <v>0</v>
      </c>
      <c r="P299" s="7">
        <f t="shared" si="72"/>
        <v>598433.33333333337</v>
      </c>
      <c r="Q299" s="6">
        <f t="shared" si="73"/>
        <v>209451.66666666666</v>
      </c>
      <c r="R299" s="6">
        <f t="shared" si="73"/>
        <v>0</v>
      </c>
      <c r="S299" s="6">
        <f t="shared" si="74"/>
        <v>209451.66666666666</v>
      </c>
      <c r="T299" s="7">
        <f t="shared" si="80"/>
        <v>418903.33333333331</v>
      </c>
      <c r="U299" s="6">
        <f t="shared" si="81"/>
        <v>0</v>
      </c>
      <c r="V299" s="6">
        <f t="shared" si="81"/>
        <v>0</v>
      </c>
      <c r="W299" s="7">
        <f t="shared" si="75"/>
        <v>418903.33333333331</v>
      </c>
    </row>
    <row r="300" spans="1:23" x14ac:dyDescent="0.3">
      <c r="A300">
        <f t="shared" si="68"/>
        <v>2008</v>
      </c>
      <c r="B300" s="46" t="s">
        <v>60</v>
      </c>
      <c r="C300" s="6">
        <v>0</v>
      </c>
      <c r="D300" s="6">
        <v>0</v>
      </c>
      <c r="E300" s="6">
        <v>0</v>
      </c>
      <c r="F300" s="7">
        <f t="shared" si="76"/>
        <v>0</v>
      </c>
      <c r="G300" s="6">
        <v>0</v>
      </c>
      <c r="H300" s="6">
        <v>0</v>
      </c>
      <c r="I300" s="7">
        <f t="shared" si="70"/>
        <v>0</v>
      </c>
      <c r="J300" s="6">
        <f t="shared" si="77"/>
        <v>0</v>
      </c>
      <c r="K300" s="6">
        <f t="shared" si="71"/>
        <v>0</v>
      </c>
      <c r="L300" s="6">
        <f t="shared" si="71"/>
        <v>0</v>
      </c>
      <c r="M300" s="7">
        <f t="shared" si="78"/>
        <v>0</v>
      </c>
      <c r="N300" s="6">
        <f t="shared" si="79"/>
        <v>0</v>
      </c>
      <c r="O300" s="6">
        <f t="shared" si="79"/>
        <v>0</v>
      </c>
      <c r="P300" s="7">
        <f t="shared" si="72"/>
        <v>0</v>
      </c>
      <c r="Q300" s="6">
        <f t="shared" si="73"/>
        <v>0</v>
      </c>
      <c r="R300" s="6">
        <f t="shared" si="73"/>
        <v>0</v>
      </c>
      <c r="S300" s="6">
        <f t="shared" si="74"/>
        <v>0</v>
      </c>
      <c r="T300" s="7">
        <f t="shared" si="80"/>
        <v>0</v>
      </c>
      <c r="U300" s="6">
        <f t="shared" si="81"/>
        <v>0</v>
      </c>
      <c r="V300" s="6">
        <f t="shared" si="81"/>
        <v>0</v>
      </c>
      <c r="W300" s="7">
        <f t="shared" si="75"/>
        <v>0</v>
      </c>
    </row>
    <row r="301" spans="1:23" x14ac:dyDescent="0.3">
      <c r="A301">
        <f t="shared" si="68"/>
        <v>2008</v>
      </c>
      <c r="B301" s="46" t="s">
        <v>61</v>
      </c>
      <c r="C301" s="6">
        <v>189037</v>
      </c>
      <c r="D301" s="6">
        <v>262083</v>
      </c>
      <c r="E301" s="6">
        <v>0</v>
      </c>
      <c r="F301" s="7">
        <f t="shared" si="76"/>
        <v>451120</v>
      </c>
      <c r="G301" s="6">
        <v>0</v>
      </c>
      <c r="H301" s="6">
        <v>0</v>
      </c>
      <c r="I301" s="7">
        <f t="shared" si="70"/>
        <v>451120</v>
      </c>
      <c r="J301" s="6">
        <f t="shared" si="77"/>
        <v>78765.416666666672</v>
      </c>
      <c r="K301" s="6">
        <f t="shared" si="71"/>
        <v>109201.25</v>
      </c>
      <c r="L301" s="6">
        <f t="shared" si="71"/>
        <v>0</v>
      </c>
      <c r="M301" s="7">
        <f t="shared" si="78"/>
        <v>187966.66666666669</v>
      </c>
      <c r="N301" s="6">
        <f t="shared" si="79"/>
        <v>0</v>
      </c>
      <c r="O301" s="6">
        <f t="shared" si="79"/>
        <v>0</v>
      </c>
      <c r="P301" s="7">
        <f t="shared" si="72"/>
        <v>187966.66666666669</v>
      </c>
      <c r="Q301" s="6">
        <f t="shared" si="73"/>
        <v>27567.895833333332</v>
      </c>
      <c r="R301" s="6">
        <f t="shared" si="73"/>
        <v>38220.4375</v>
      </c>
      <c r="S301" s="6">
        <f t="shared" si="74"/>
        <v>65788.333333333328</v>
      </c>
      <c r="T301" s="7">
        <f t="shared" si="80"/>
        <v>131576.66666666666</v>
      </c>
      <c r="U301" s="6">
        <f t="shared" si="81"/>
        <v>0</v>
      </c>
      <c r="V301" s="6">
        <f t="shared" si="81"/>
        <v>0</v>
      </c>
      <c r="W301" s="7">
        <f t="shared" si="75"/>
        <v>131576.66666666666</v>
      </c>
    </row>
    <row r="302" spans="1:23" x14ac:dyDescent="0.3">
      <c r="A302">
        <f t="shared" si="68"/>
        <v>2008</v>
      </c>
      <c r="B302" s="46" t="s">
        <v>62</v>
      </c>
      <c r="C302" s="6">
        <v>0</v>
      </c>
      <c r="D302" s="6">
        <v>862602</v>
      </c>
      <c r="E302" s="6">
        <v>0</v>
      </c>
      <c r="F302" s="7">
        <f t="shared" si="76"/>
        <v>862602</v>
      </c>
      <c r="G302" s="6">
        <v>0</v>
      </c>
      <c r="H302" s="6">
        <v>0</v>
      </c>
      <c r="I302" s="7">
        <f t="shared" si="70"/>
        <v>862602</v>
      </c>
      <c r="J302" s="6">
        <f t="shared" si="77"/>
        <v>0</v>
      </c>
      <c r="K302" s="6">
        <f t="shared" si="71"/>
        <v>359417.5</v>
      </c>
      <c r="L302" s="6">
        <f t="shared" si="71"/>
        <v>0</v>
      </c>
      <c r="M302" s="7">
        <f t="shared" si="78"/>
        <v>359417.5</v>
      </c>
      <c r="N302" s="6">
        <f t="shared" si="79"/>
        <v>0</v>
      </c>
      <c r="O302" s="6">
        <f t="shared" si="79"/>
        <v>0</v>
      </c>
      <c r="P302" s="7">
        <f t="shared" si="72"/>
        <v>359417.5</v>
      </c>
      <c r="Q302" s="6">
        <f t="shared" si="73"/>
        <v>0</v>
      </c>
      <c r="R302" s="6">
        <f t="shared" si="73"/>
        <v>125796.12499999999</v>
      </c>
      <c r="S302" s="6">
        <f t="shared" si="74"/>
        <v>125796.12499999999</v>
      </c>
      <c r="T302" s="7">
        <f t="shared" si="80"/>
        <v>251592.24999999997</v>
      </c>
      <c r="U302" s="6">
        <f t="shared" si="81"/>
        <v>0</v>
      </c>
      <c r="V302" s="6">
        <f t="shared" si="81"/>
        <v>0</v>
      </c>
      <c r="W302" s="7">
        <f t="shared" si="75"/>
        <v>251592.24999999997</v>
      </c>
    </row>
    <row r="303" spans="1:23" x14ac:dyDescent="0.3">
      <c r="A303">
        <f t="shared" si="68"/>
        <v>2008</v>
      </c>
      <c r="B303" s="46" t="s">
        <v>19</v>
      </c>
      <c r="C303" s="6">
        <v>7165756</v>
      </c>
      <c r="D303" s="6">
        <v>11454964</v>
      </c>
      <c r="E303" s="6">
        <v>428479</v>
      </c>
      <c r="F303" s="7">
        <f t="shared" si="76"/>
        <v>19049199</v>
      </c>
      <c r="G303" s="6">
        <v>4870</v>
      </c>
      <c r="H303" s="6">
        <v>0</v>
      </c>
      <c r="I303" s="7">
        <f t="shared" si="70"/>
        <v>19054069</v>
      </c>
      <c r="J303" s="6">
        <f t="shared" si="77"/>
        <v>2985731.666666667</v>
      </c>
      <c r="K303" s="6">
        <f t="shared" si="71"/>
        <v>4772901.666666667</v>
      </c>
      <c r="L303" s="6">
        <f t="shared" si="71"/>
        <v>178532.91666666669</v>
      </c>
      <c r="M303" s="7">
        <f t="shared" si="78"/>
        <v>7937166.2500000009</v>
      </c>
      <c r="N303" s="6">
        <f t="shared" si="79"/>
        <v>2029.1666666666667</v>
      </c>
      <c r="O303" s="6">
        <f t="shared" si="79"/>
        <v>0</v>
      </c>
      <c r="P303" s="7">
        <f t="shared" si="72"/>
        <v>7939195.4166666679</v>
      </c>
      <c r="Q303" s="6">
        <f t="shared" si="73"/>
        <v>1045006.0833333334</v>
      </c>
      <c r="R303" s="6">
        <f t="shared" si="73"/>
        <v>1670515.5833333333</v>
      </c>
      <c r="S303" s="6">
        <f t="shared" si="74"/>
        <v>2715521.6666666665</v>
      </c>
      <c r="T303" s="7">
        <f t="shared" si="80"/>
        <v>5431043.333333333</v>
      </c>
      <c r="U303" s="6">
        <f t="shared" si="81"/>
        <v>710.20833333333337</v>
      </c>
      <c r="V303" s="6">
        <f t="shared" si="81"/>
        <v>0</v>
      </c>
      <c r="W303" s="7">
        <f t="shared" si="75"/>
        <v>5431753.541666666</v>
      </c>
    </row>
    <row r="304" spans="1:23" x14ac:dyDescent="0.3">
      <c r="A304">
        <f t="shared" si="68"/>
        <v>2008</v>
      </c>
      <c r="B304" s="46" t="s">
        <v>63</v>
      </c>
      <c r="C304" s="6">
        <v>12070</v>
      </c>
      <c r="D304" s="6">
        <v>59269</v>
      </c>
      <c r="E304" s="6">
        <v>0</v>
      </c>
      <c r="F304" s="7">
        <f t="shared" si="76"/>
        <v>71339</v>
      </c>
      <c r="G304" s="6">
        <v>0</v>
      </c>
      <c r="H304" s="6">
        <v>0</v>
      </c>
      <c r="I304" s="7">
        <f t="shared" si="70"/>
        <v>71339</v>
      </c>
      <c r="J304" s="6">
        <f t="shared" si="77"/>
        <v>5029.166666666667</v>
      </c>
      <c r="K304" s="6">
        <f t="shared" si="71"/>
        <v>24695.416666666668</v>
      </c>
      <c r="L304" s="6">
        <f t="shared" si="71"/>
        <v>0</v>
      </c>
      <c r="M304" s="7">
        <f t="shared" si="78"/>
        <v>29724.583333333336</v>
      </c>
      <c r="N304" s="6">
        <f t="shared" si="79"/>
        <v>0</v>
      </c>
      <c r="O304" s="6">
        <f t="shared" si="79"/>
        <v>0</v>
      </c>
      <c r="P304" s="7">
        <f t="shared" si="72"/>
        <v>29724.583333333336</v>
      </c>
      <c r="Q304" s="6">
        <f t="shared" si="73"/>
        <v>1760.2083333333333</v>
      </c>
      <c r="R304" s="6">
        <f t="shared" si="73"/>
        <v>8643.3958333333339</v>
      </c>
      <c r="S304" s="6">
        <f t="shared" si="74"/>
        <v>10403.604166666668</v>
      </c>
      <c r="T304" s="7">
        <f t="shared" si="80"/>
        <v>20807.208333333336</v>
      </c>
      <c r="U304" s="6">
        <f t="shared" si="81"/>
        <v>0</v>
      </c>
      <c r="V304" s="6">
        <f t="shared" si="81"/>
        <v>0</v>
      </c>
      <c r="W304" s="7">
        <f t="shared" si="75"/>
        <v>20807.208333333336</v>
      </c>
    </row>
    <row r="305" spans="1:23" x14ac:dyDescent="0.3">
      <c r="A305">
        <f t="shared" si="68"/>
        <v>2008</v>
      </c>
      <c r="B305" s="46" t="s">
        <v>64</v>
      </c>
      <c r="C305" s="6">
        <v>12934500</v>
      </c>
      <c r="D305" s="6">
        <v>2265188</v>
      </c>
      <c r="E305" s="6">
        <v>0</v>
      </c>
      <c r="F305" s="7">
        <f t="shared" si="76"/>
        <v>15199688</v>
      </c>
      <c r="G305" s="6">
        <v>4136778</v>
      </c>
      <c r="H305" s="6">
        <v>2219021</v>
      </c>
      <c r="I305" s="7">
        <f t="shared" si="70"/>
        <v>21555487</v>
      </c>
      <c r="J305" s="6">
        <f t="shared" si="77"/>
        <v>5389375</v>
      </c>
      <c r="K305" s="6">
        <f t="shared" si="71"/>
        <v>943828.33333333337</v>
      </c>
      <c r="L305" s="6">
        <f t="shared" si="71"/>
        <v>0</v>
      </c>
      <c r="M305" s="7">
        <f t="shared" si="78"/>
        <v>6333203.333333333</v>
      </c>
      <c r="N305" s="6">
        <f t="shared" si="79"/>
        <v>1723657.5</v>
      </c>
      <c r="O305" s="6">
        <f t="shared" si="79"/>
        <v>924592.08333333337</v>
      </c>
      <c r="P305" s="7">
        <f t="shared" si="72"/>
        <v>8981452.916666666</v>
      </c>
      <c r="Q305" s="6">
        <f t="shared" si="73"/>
        <v>1886281.2499999998</v>
      </c>
      <c r="R305" s="6">
        <f t="shared" si="73"/>
        <v>330339.91666666669</v>
      </c>
      <c r="S305" s="6">
        <f t="shared" si="74"/>
        <v>2216621.1666666665</v>
      </c>
      <c r="T305" s="7">
        <f t="shared" si="80"/>
        <v>4433242.333333333</v>
      </c>
      <c r="U305" s="6">
        <f t="shared" si="81"/>
        <v>603280.125</v>
      </c>
      <c r="V305" s="6">
        <f t="shared" si="81"/>
        <v>323607.22916666669</v>
      </c>
      <c r="W305" s="7">
        <f t="shared" si="75"/>
        <v>5360129.6875</v>
      </c>
    </row>
    <row r="306" spans="1:23" x14ac:dyDescent="0.3">
      <c r="A306">
        <f t="shared" si="68"/>
        <v>2008</v>
      </c>
      <c r="B306" s="46" t="s">
        <v>21</v>
      </c>
      <c r="C306" s="6">
        <v>1272320</v>
      </c>
      <c r="D306" s="6">
        <v>4982637</v>
      </c>
      <c r="E306" s="6">
        <v>91237</v>
      </c>
      <c r="F306" s="7">
        <f t="shared" si="76"/>
        <v>6346194</v>
      </c>
      <c r="G306" s="6">
        <v>92573</v>
      </c>
      <c r="H306" s="6">
        <v>0</v>
      </c>
      <c r="I306" s="7">
        <f t="shared" si="70"/>
        <v>6438767</v>
      </c>
      <c r="J306" s="6">
        <f t="shared" si="77"/>
        <v>530133.33333333337</v>
      </c>
      <c r="K306" s="6">
        <f t="shared" si="71"/>
        <v>2076098.75</v>
      </c>
      <c r="L306" s="6">
        <f t="shared" si="71"/>
        <v>38015.416666666672</v>
      </c>
      <c r="M306" s="7">
        <f t="shared" si="78"/>
        <v>2644247.5</v>
      </c>
      <c r="N306" s="6">
        <f t="shared" si="79"/>
        <v>38572.083333333336</v>
      </c>
      <c r="O306" s="6">
        <f t="shared" si="79"/>
        <v>0</v>
      </c>
      <c r="P306" s="7">
        <f t="shared" si="72"/>
        <v>2682819.5833333335</v>
      </c>
      <c r="Q306" s="6">
        <f t="shared" si="73"/>
        <v>185546.66666666666</v>
      </c>
      <c r="R306" s="6">
        <f t="shared" si="73"/>
        <v>726634.5625</v>
      </c>
      <c r="S306" s="6">
        <f t="shared" si="74"/>
        <v>912181.22916666663</v>
      </c>
      <c r="T306" s="7">
        <f t="shared" si="80"/>
        <v>1824362.4583333333</v>
      </c>
      <c r="U306" s="6">
        <f t="shared" si="81"/>
        <v>13500.229166666666</v>
      </c>
      <c r="V306" s="6">
        <f t="shared" si="81"/>
        <v>0</v>
      </c>
      <c r="W306" s="7">
        <f t="shared" si="75"/>
        <v>1837862.6875</v>
      </c>
    </row>
    <row r="307" spans="1:23" x14ac:dyDescent="0.3">
      <c r="A307">
        <f t="shared" si="68"/>
        <v>2008</v>
      </c>
      <c r="B307" s="46" t="s">
        <v>17</v>
      </c>
      <c r="C307" s="6">
        <v>20150399</v>
      </c>
      <c r="D307" s="6">
        <v>452861</v>
      </c>
      <c r="E307" s="6">
        <v>1837123</v>
      </c>
      <c r="F307" s="7">
        <f t="shared" si="76"/>
        <v>22440383</v>
      </c>
      <c r="G307" s="6">
        <v>2625863</v>
      </c>
      <c r="H307" s="6">
        <v>0</v>
      </c>
      <c r="I307" s="7">
        <f t="shared" si="70"/>
        <v>25066246</v>
      </c>
      <c r="J307" s="6">
        <f t="shared" si="77"/>
        <v>8395999.583333334</v>
      </c>
      <c r="K307" s="6">
        <f t="shared" si="71"/>
        <v>188692.08333333334</v>
      </c>
      <c r="L307" s="6">
        <f t="shared" si="71"/>
        <v>765467.91666666674</v>
      </c>
      <c r="M307" s="7">
        <f t="shared" si="78"/>
        <v>9350159.583333334</v>
      </c>
      <c r="N307" s="6">
        <f t="shared" si="79"/>
        <v>1094109.5833333335</v>
      </c>
      <c r="O307" s="6">
        <f t="shared" si="79"/>
        <v>0</v>
      </c>
      <c r="P307" s="7">
        <f t="shared" si="72"/>
        <v>10444269.166666668</v>
      </c>
      <c r="Q307" s="6">
        <f t="shared" si="73"/>
        <v>2938599.8541666665</v>
      </c>
      <c r="R307" s="6">
        <f t="shared" si="73"/>
        <v>66042.229166666672</v>
      </c>
      <c r="S307" s="6">
        <f t="shared" si="74"/>
        <v>3004642.083333333</v>
      </c>
      <c r="T307" s="7">
        <f t="shared" si="80"/>
        <v>6009284.166666666</v>
      </c>
      <c r="U307" s="6">
        <f t="shared" si="81"/>
        <v>382938.35416666669</v>
      </c>
      <c r="V307" s="6">
        <f t="shared" si="81"/>
        <v>0</v>
      </c>
      <c r="W307" s="7">
        <f t="shared" si="75"/>
        <v>6392222.520833333</v>
      </c>
    </row>
    <row r="308" spans="1:23" x14ac:dyDescent="0.3">
      <c r="A308">
        <f t="shared" si="68"/>
        <v>2008</v>
      </c>
      <c r="B308" s="46" t="s">
        <v>65</v>
      </c>
      <c r="C308" s="6">
        <v>77099</v>
      </c>
      <c r="D308" s="6">
        <v>85690</v>
      </c>
      <c r="E308" s="6">
        <v>0</v>
      </c>
      <c r="F308" s="7">
        <f t="shared" si="76"/>
        <v>162789</v>
      </c>
      <c r="G308" s="6">
        <v>10937174</v>
      </c>
      <c r="H308" s="6">
        <v>0</v>
      </c>
      <c r="I308" s="7">
        <f t="shared" si="70"/>
        <v>11099963</v>
      </c>
      <c r="J308" s="6">
        <f t="shared" si="77"/>
        <v>32124.583333333336</v>
      </c>
      <c r="K308" s="6">
        <f t="shared" si="71"/>
        <v>35704.166666666672</v>
      </c>
      <c r="L308" s="6">
        <f t="shared" si="71"/>
        <v>0</v>
      </c>
      <c r="M308" s="7">
        <f t="shared" si="78"/>
        <v>67828.75</v>
      </c>
      <c r="N308" s="6">
        <f t="shared" si="79"/>
        <v>4557155.833333334</v>
      </c>
      <c r="O308" s="6">
        <f t="shared" si="79"/>
        <v>0</v>
      </c>
      <c r="P308" s="7">
        <f t="shared" si="72"/>
        <v>4624984.583333334</v>
      </c>
      <c r="Q308" s="6">
        <f t="shared" si="73"/>
        <v>11243.604166666666</v>
      </c>
      <c r="R308" s="6">
        <f t="shared" si="73"/>
        <v>12496.458333333334</v>
      </c>
      <c r="S308" s="6">
        <f t="shared" si="74"/>
        <v>23740.0625</v>
      </c>
      <c r="T308" s="7">
        <f t="shared" si="80"/>
        <v>47480.125</v>
      </c>
      <c r="U308" s="6">
        <f t="shared" si="81"/>
        <v>1595004.5416666667</v>
      </c>
      <c r="V308" s="6">
        <f t="shared" si="81"/>
        <v>0</v>
      </c>
      <c r="W308" s="7">
        <f t="shared" si="75"/>
        <v>1642484.6666666667</v>
      </c>
    </row>
    <row r="309" spans="1:23" x14ac:dyDescent="0.3">
      <c r="A309">
        <f t="shared" si="68"/>
        <v>2008</v>
      </c>
      <c r="B309" s="46" t="s">
        <v>66</v>
      </c>
      <c r="C309" s="6">
        <v>740025</v>
      </c>
      <c r="D309" s="6">
        <v>7077720</v>
      </c>
      <c r="E309" s="6">
        <v>0</v>
      </c>
      <c r="F309" s="7">
        <f t="shared" si="76"/>
        <v>7817745</v>
      </c>
      <c r="G309" s="6">
        <v>0</v>
      </c>
      <c r="H309" s="6">
        <v>0</v>
      </c>
      <c r="I309" s="7">
        <f t="shared" si="70"/>
        <v>7817745</v>
      </c>
      <c r="J309" s="6">
        <f t="shared" si="77"/>
        <v>308343.75</v>
      </c>
      <c r="K309" s="6">
        <f t="shared" si="71"/>
        <v>2949050</v>
      </c>
      <c r="L309" s="6">
        <f t="shared" si="71"/>
        <v>0</v>
      </c>
      <c r="M309" s="7">
        <f t="shared" si="78"/>
        <v>3257393.75</v>
      </c>
      <c r="N309" s="6">
        <f t="shared" si="79"/>
        <v>0</v>
      </c>
      <c r="O309" s="6">
        <f t="shared" si="79"/>
        <v>0</v>
      </c>
      <c r="P309" s="7">
        <f t="shared" si="72"/>
        <v>3257393.75</v>
      </c>
      <c r="Q309" s="6">
        <f t="shared" si="73"/>
        <v>107920.3125</v>
      </c>
      <c r="R309" s="6">
        <f t="shared" si="73"/>
        <v>1032167.4999999999</v>
      </c>
      <c r="S309" s="6">
        <f t="shared" si="74"/>
        <v>1140087.8125</v>
      </c>
      <c r="T309" s="7">
        <f t="shared" si="80"/>
        <v>2280175.625</v>
      </c>
      <c r="U309" s="6">
        <f t="shared" si="81"/>
        <v>0</v>
      </c>
      <c r="V309" s="6">
        <f t="shared" si="81"/>
        <v>0</v>
      </c>
      <c r="W309" s="7">
        <f t="shared" si="75"/>
        <v>2280175.625</v>
      </c>
    </row>
    <row r="310" spans="1:23" x14ac:dyDescent="0.3">
      <c r="A310">
        <f t="shared" si="68"/>
        <v>2008</v>
      </c>
      <c r="B310" s="46" t="s">
        <v>67</v>
      </c>
      <c r="C310" s="6">
        <v>751926</v>
      </c>
      <c r="D310" s="6">
        <v>580446</v>
      </c>
      <c r="E310" s="6">
        <v>0</v>
      </c>
      <c r="F310" s="7">
        <f t="shared" si="76"/>
        <v>1332372</v>
      </c>
      <c r="G310" s="6">
        <v>0</v>
      </c>
      <c r="H310" s="6">
        <v>0</v>
      </c>
      <c r="I310" s="7">
        <f t="shared" si="70"/>
        <v>1332372</v>
      </c>
      <c r="J310" s="6">
        <f t="shared" si="77"/>
        <v>313302.5</v>
      </c>
      <c r="K310" s="6">
        <f t="shared" si="71"/>
        <v>241852.5</v>
      </c>
      <c r="L310" s="6">
        <f t="shared" si="71"/>
        <v>0</v>
      </c>
      <c r="M310" s="7">
        <f t="shared" si="78"/>
        <v>555155</v>
      </c>
      <c r="N310" s="6">
        <f t="shared" si="79"/>
        <v>0</v>
      </c>
      <c r="O310" s="6">
        <f t="shared" si="79"/>
        <v>0</v>
      </c>
      <c r="P310" s="7">
        <f t="shared" si="72"/>
        <v>555155</v>
      </c>
      <c r="Q310" s="6">
        <f t="shared" si="73"/>
        <v>109655.875</v>
      </c>
      <c r="R310" s="6">
        <f t="shared" si="73"/>
        <v>84648.375</v>
      </c>
      <c r="S310" s="6">
        <f t="shared" si="74"/>
        <v>194304.25</v>
      </c>
      <c r="T310" s="7">
        <f t="shared" si="80"/>
        <v>388608.5</v>
      </c>
      <c r="U310" s="6">
        <f t="shared" si="81"/>
        <v>0</v>
      </c>
      <c r="V310" s="6">
        <f t="shared" si="81"/>
        <v>0</v>
      </c>
      <c r="W310" s="7">
        <f t="shared" si="75"/>
        <v>388608.5</v>
      </c>
    </row>
    <row r="311" spans="1:23" x14ac:dyDescent="0.3">
      <c r="A311">
        <f t="shared" si="68"/>
        <v>2008</v>
      </c>
      <c r="B311" s="46" t="s">
        <v>68</v>
      </c>
      <c r="C311" s="6">
        <v>17846454</v>
      </c>
      <c r="D311" s="6">
        <v>4692988</v>
      </c>
      <c r="E311" s="6">
        <v>1908723</v>
      </c>
      <c r="F311" s="7">
        <f t="shared" si="76"/>
        <v>24448165</v>
      </c>
      <c r="G311" s="6">
        <v>4266364</v>
      </c>
      <c r="H311" s="6">
        <v>67965</v>
      </c>
      <c r="I311" s="7">
        <f t="shared" si="70"/>
        <v>28782494</v>
      </c>
      <c r="J311" s="6">
        <f t="shared" si="77"/>
        <v>7436022.5</v>
      </c>
      <c r="K311" s="6">
        <f t="shared" si="71"/>
        <v>1955411.6666666667</v>
      </c>
      <c r="L311" s="6">
        <f t="shared" si="71"/>
        <v>795301.25</v>
      </c>
      <c r="M311" s="7">
        <f t="shared" si="78"/>
        <v>10186735.416666666</v>
      </c>
      <c r="N311" s="6">
        <f t="shared" si="79"/>
        <v>1777651.6666666667</v>
      </c>
      <c r="O311" s="6">
        <f t="shared" si="79"/>
        <v>28318.75</v>
      </c>
      <c r="P311" s="7">
        <f t="shared" si="72"/>
        <v>11992705.833333332</v>
      </c>
      <c r="Q311" s="6">
        <f t="shared" si="73"/>
        <v>2602607.875</v>
      </c>
      <c r="R311" s="6">
        <f t="shared" si="73"/>
        <v>684394.08333333337</v>
      </c>
      <c r="S311" s="6">
        <f t="shared" si="74"/>
        <v>3287001.9583333335</v>
      </c>
      <c r="T311" s="7">
        <f t="shared" si="80"/>
        <v>6574003.916666667</v>
      </c>
      <c r="U311" s="6">
        <f t="shared" si="81"/>
        <v>622178.08333333337</v>
      </c>
      <c r="V311" s="6">
        <f t="shared" si="81"/>
        <v>9911.5625</v>
      </c>
      <c r="W311" s="7">
        <f t="shared" si="75"/>
        <v>7206093.5625</v>
      </c>
    </row>
    <row r="312" spans="1:23" x14ac:dyDescent="0.3">
      <c r="A312">
        <f t="shared" si="68"/>
        <v>2008</v>
      </c>
      <c r="B312" s="46" t="s">
        <v>69</v>
      </c>
      <c r="C312" s="6">
        <v>0</v>
      </c>
      <c r="D312" s="6">
        <v>0</v>
      </c>
      <c r="E312" s="6">
        <v>0</v>
      </c>
      <c r="F312" s="7">
        <f t="shared" si="76"/>
        <v>0</v>
      </c>
      <c r="G312" s="6">
        <v>430960</v>
      </c>
      <c r="H312" s="6">
        <v>0</v>
      </c>
      <c r="I312" s="7">
        <f t="shared" si="70"/>
        <v>430960</v>
      </c>
      <c r="J312" s="6">
        <f t="shared" si="77"/>
        <v>0</v>
      </c>
      <c r="K312" s="6">
        <f t="shared" si="71"/>
        <v>0</v>
      </c>
      <c r="L312" s="6">
        <f t="shared" si="71"/>
        <v>0</v>
      </c>
      <c r="M312" s="7">
        <f t="shared" si="78"/>
        <v>0</v>
      </c>
      <c r="N312" s="6">
        <f t="shared" si="79"/>
        <v>179566.66666666669</v>
      </c>
      <c r="O312" s="6">
        <f t="shared" si="79"/>
        <v>0</v>
      </c>
      <c r="P312" s="7">
        <f t="shared" si="72"/>
        <v>179566.66666666669</v>
      </c>
      <c r="Q312" s="6">
        <f t="shared" si="73"/>
        <v>0</v>
      </c>
      <c r="R312" s="6">
        <f t="shared" si="73"/>
        <v>0</v>
      </c>
      <c r="S312" s="6">
        <f t="shared" si="74"/>
        <v>0</v>
      </c>
      <c r="T312" s="7">
        <f t="shared" si="80"/>
        <v>0</v>
      </c>
      <c r="U312" s="6">
        <f t="shared" si="81"/>
        <v>62848.333333333336</v>
      </c>
      <c r="V312" s="6">
        <f t="shared" si="81"/>
        <v>0</v>
      </c>
      <c r="W312" s="7">
        <f t="shared" si="75"/>
        <v>62848.333333333336</v>
      </c>
    </row>
    <row r="313" spans="1:23" x14ac:dyDescent="0.3">
      <c r="A313">
        <f t="shared" si="68"/>
        <v>2008</v>
      </c>
      <c r="B313" s="46" t="s">
        <v>70</v>
      </c>
      <c r="C313" s="6">
        <v>2225985</v>
      </c>
      <c r="D313" s="6">
        <v>301647</v>
      </c>
      <c r="E313" s="6">
        <v>0</v>
      </c>
      <c r="F313" s="7">
        <f t="shared" si="76"/>
        <v>2527632</v>
      </c>
      <c r="G313" s="6">
        <v>83187</v>
      </c>
      <c r="H313" s="6">
        <v>0</v>
      </c>
      <c r="I313" s="7">
        <f t="shared" si="70"/>
        <v>2610819</v>
      </c>
      <c r="J313" s="6">
        <f t="shared" si="77"/>
        <v>927493.75</v>
      </c>
      <c r="K313" s="6">
        <f t="shared" si="71"/>
        <v>125686.25</v>
      </c>
      <c r="L313" s="6">
        <f t="shared" si="71"/>
        <v>0</v>
      </c>
      <c r="M313" s="7">
        <f t="shared" si="78"/>
        <v>1053180</v>
      </c>
      <c r="N313" s="6">
        <f t="shared" si="79"/>
        <v>34661.25</v>
      </c>
      <c r="O313" s="6">
        <f t="shared" si="79"/>
        <v>0</v>
      </c>
      <c r="P313" s="7">
        <f t="shared" si="72"/>
        <v>1087841.25</v>
      </c>
      <c r="Q313" s="6">
        <f t="shared" si="73"/>
        <v>324622.8125</v>
      </c>
      <c r="R313" s="6">
        <f t="shared" si="73"/>
        <v>43990.1875</v>
      </c>
      <c r="S313" s="6">
        <f t="shared" si="74"/>
        <v>368613</v>
      </c>
      <c r="T313" s="7">
        <f t="shared" si="80"/>
        <v>737226</v>
      </c>
      <c r="U313" s="6">
        <f t="shared" si="81"/>
        <v>12131.4375</v>
      </c>
      <c r="V313" s="6">
        <f t="shared" si="81"/>
        <v>0</v>
      </c>
      <c r="W313" s="7">
        <f t="shared" si="75"/>
        <v>749357.4375</v>
      </c>
    </row>
    <row r="314" spans="1:23" x14ac:dyDescent="0.3">
      <c r="A314">
        <f t="shared" si="68"/>
        <v>2008</v>
      </c>
      <c r="B314" s="46" t="s">
        <v>11</v>
      </c>
      <c r="C314" s="6">
        <v>8642394</v>
      </c>
      <c r="D314" s="6">
        <v>51524</v>
      </c>
      <c r="E314" s="6">
        <v>0</v>
      </c>
      <c r="F314" s="7">
        <f t="shared" si="76"/>
        <v>8693918</v>
      </c>
      <c r="G314" s="6">
        <v>0</v>
      </c>
      <c r="H314" s="6">
        <v>6233851</v>
      </c>
      <c r="I314" s="7">
        <f t="shared" si="70"/>
        <v>14927769</v>
      </c>
      <c r="J314" s="6">
        <f t="shared" si="77"/>
        <v>3600997.5</v>
      </c>
      <c r="K314" s="6">
        <f t="shared" si="71"/>
        <v>21468.333333333336</v>
      </c>
      <c r="L314" s="6">
        <f t="shared" si="71"/>
        <v>0</v>
      </c>
      <c r="M314" s="7">
        <f t="shared" si="78"/>
        <v>3622465.8333333335</v>
      </c>
      <c r="N314" s="6">
        <f t="shared" si="79"/>
        <v>0</v>
      </c>
      <c r="O314" s="6">
        <f t="shared" si="79"/>
        <v>2597437.916666667</v>
      </c>
      <c r="P314" s="7">
        <f t="shared" si="72"/>
        <v>6219903.75</v>
      </c>
      <c r="Q314" s="6">
        <f t="shared" si="73"/>
        <v>1260349.125</v>
      </c>
      <c r="R314" s="6">
        <f t="shared" si="73"/>
        <v>7513.916666666667</v>
      </c>
      <c r="S314" s="6">
        <f t="shared" si="74"/>
        <v>1267863.0416666667</v>
      </c>
      <c r="T314" s="7">
        <f t="shared" si="80"/>
        <v>2535726.0833333335</v>
      </c>
      <c r="U314" s="6">
        <f t="shared" si="81"/>
        <v>0</v>
      </c>
      <c r="V314" s="6">
        <f t="shared" si="81"/>
        <v>909103.27083333337</v>
      </c>
      <c r="W314" s="7">
        <f t="shared" si="75"/>
        <v>3444829.354166667</v>
      </c>
    </row>
    <row r="315" spans="1:23" x14ac:dyDescent="0.3">
      <c r="A315">
        <f t="shared" ref="A315:A378" si="82">A262+1</f>
        <v>2008</v>
      </c>
      <c r="B315" s="46" t="s">
        <v>71</v>
      </c>
      <c r="C315" s="6">
        <v>22083</v>
      </c>
      <c r="D315" s="6">
        <v>339635</v>
      </c>
      <c r="E315" s="6">
        <v>0</v>
      </c>
      <c r="F315" s="7">
        <f t="shared" si="76"/>
        <v>361718</v>
      </c>
      <c r="G315" s="6">
        <v>0</v>
      </c>
      <c r="H315" s="6">
        <v>0</v>
      </c>
      <c r="I315" s="7">
        <f t="shared" si="70"/>
        <v>361718</v>
      </c>
      <c r="J315" s="6">
        <f t="shared" si="77"/>
        <v>9201.25</v>
      </c>
      <c r="K315" s="6">
        <f t="shared" si="71"/>
        <v>141514.58333333334</v>
      </c>
      <c r="L315" s="6">
        <f t="shared" si="71"/>
        <v>0</v>
      </c>
      <c r="M315" s="7">
        <f t="shared" si="78"/>
        <v>150715.83333333334</v>
      </c>
      <c r="N315" s="6">
        <f t="shared" si="79"/>
        <v>0</v>
      </c>
      <c r="O315" s="6">
        <f t="shared" si="79"/>
        <v>0</v>
      </c>
      <c r="P315" s="7">
        <f t="shared" si="72"/>
        <v>150715.83333333334</v>
      </c>
      <c r="Q315" s="6">
        <f t="shared" si="73"/>
        <v>3220.4375</v>
      </c>
      <c r="R315" s="6">
        <f t="shared" si="73"/>
        <v>49530.104166666664</v>
      </c>
      <c r="S315" s="6">
        <f t="shared" si="74"/>
        <v>52750.541666666664</v>
      </c>
      <c r="T315" s="7">
        <f t="shared" si="80"/>
        <v>105501.08333333333</v>
      </c>
      <c r="U315" s="6">
        <f t="shared" si="81"/>
        <v>0</v>
      </c>
      <c r="V315" s="6">
        <f t="shared" si="81"/>
        <v>0</v>
      </c>
      <c r="W315" s="7">
        <f t="shared" si="75"/>
        <v>105501.08333333333</v>
      </c>
    </row>
    <row r="316" spans="1:23" x14ac:dyDescent="0.3">
      <c r="A316">
        <f t="shared" si="82"/>
        <v>2008</v>
      </c>
      <c r="B316" s="46" t="s">
        <v>23</v>
      </c>
      <c r="C316" s="6">
        <v>1091922</v>
      </c>
      <c r="D316" s="6">
        <v>11275595</v>
      </c>
      <c r="E316" s="6">
        <v>2037701</v>
      </c>
      <c r="F316" s="7">
        <f t="shared" si="76"/>
        <v>14405218</v>
      </c>
      <c r="G316" s="6">
        <v>31074</v>
      </c>
      <c r="H316" s="6">
        <v>0</v>
      </c>
      <c r="I316" s="7">
        <f t="shared" si="70"/>
        <v>14436292</v>
      </c>
      <c r="J316" s="6">
        <f t="shared" si="77"/>
        <v>454967.5</v>
      </c>
      <c r="K316" s="6">
        <f t="shared" si="71"/>
        <v>4698164.583333334</v>
      </c>
      <c r="L316" s="6">
        <f t="shared" si="71"/>
        <v>849042.08333333337</v>
      </c>
      <c r="M316" s="7">
        <f t="shared" si="78"/>
        <v>6002174.166666667</v>
      </c>
      <c r="N316" s="6">
        <f t="shared" si="79"/>
        <v>12947.5</v>
      </c>
      <c r="O316" s="6">
        <f t="shared" si="79"/>
        <v>0</v>
      </c>
      <c r="P316" s="7">
        <f t="shared" si="72"/>
        <v>6015121.666666667</v>
      </c>
      <c r="Q316" s="6">
        <f t="shared" si="73"/>
        <v>159238.625</v>
      </c>
      <c r="R316" s="6">
        <f t="shared" si="73"/>
        <v>1644357.6041666667</v>
      </c>
      <c r="S316" s="6">
        <f t="shared" si="74"/>
        <v>1803596.2291666667</v>
      </c>
      <c r="T316" s="7">
        <f t="shared" si="80"/>
        <v>3607192.4583333335</v>
      </c>
      <c r="U316" s="6">
        <f t="shared" si="81"/>
        <v>4531.625</v>
      </c>
      <c r="V316" s="6">
        <f t="shared" si="81"/>
        <v>0</v>
      </c>
      <c r="W316" s="7">
        <f t="shared" si="75"/>
        <v>3611724.0833333335</v>
      </c>
    </row>
    <row r="317" spans="1:23" x14ac:dyDescent="0.3">
      <c r="A317">
        <f t="shared" si="82"/>
        <v>2008</v>
      </c>
      <c r="B317" s="46" t="s">
        <v>15</v>
      </c>
      <c r="C317" s="6">
        <v>59193859</v>
      </c>
      <c r="D317" s="6">
        <v>2061116</v>
      </c>
      <c r="E317" s="6">
        <v>439004</v>
      </c>
      <c r="F317" s="7">
        <f t="shared" si="76"/>
        <v>61693979</v>
      </c>
      <c r="G317" s="6">
        <v>0</v>
      </c>
      <c r="H317" s="6">
        <v>0</v>
      </c>
      <c r="I317" s="7">
        <f t="shared" si="70"/>
        <v>61693979</v>
      </c>
      <c r="J317" s="6">
        <f t="shared" si="77"/>
        <v>24664107.916666668</v>
      </c>
      <c r="K317" s="6">
        <f t="shared" si="71"/>
        <v>858798.33333333337</v>
      </c>
      <c r="L317" s="6">
        <f t="shared" si="71"/>
        <v>182918.33333333334</v>
      </c>
      <c r="M317" s="7">
        <f t="shared" si="78"/>
        <v>25705824.583333332</v>
      </c>
      <c r="N317" s="6">
        <f t="shared" si="79"/>
        <v>0</v>
      </c>
      <c r="O317" s="6">
        <f t="shared" si="79"/>
        <v>0</v>
      </c>
      <c r="P317" s="7">
        <f t="shared" si="72"/>
        <v>25705824.583333332</v>
      </c>
      <c r="Q317" s="6">
        <f t="shared" si="73"/>
        <v>8632437.770833334</v>
      </c>
      <c r="R317" s="6">
        <f t="shared" si="73"/>
        <v>300579.41666666669</v>
      </c>
      <c r="S317" s="6">
        <f t="shared" si="74"/>
        <v>8933017.1875</v>
      </c>
      <c r="T317" s="7">
        <f t="shared" si="80"/>
        <v>17866034.375</v>
      </c>
      <c r="U317" s="6">
        <f t="shared" si="81"/>
        <v>0</v>
      </c>
      <c r="V317" s="6">
        <f t="shared" si="81"/>
        <v>0</v>
      </c>
      <c r="W317" s="7">
        <f t="shared" si="75"/>
        <v>17866034.375</v>
      </c>
    </row>
    <row r="318" spans="1:23" x14ac:dyDescent="0.3">
      <c r="A318">
        <f t="shared" si="82"/>
        <v>2008</v>
      </c>
      <c r="B318" s="46" t="s">
        <v>72</v>
      </c>
      <c r="C318" s="6">
        <v>3245462</v>
      </c>
      <c r="D318" s="6">
        <v>608868</v>
      </c>
      <c r="E318" s="6">
        <v>0</v>
      </c>
      <c r="F318" s="7">
        <f t="shared" si="76"/>
        <v>3854330</v>
      </c>
      <c r="G318" s="6">
        <v>2211303</v>
      </c>
      <c r="H318" s="6">
        <v>0</v>
      </c>
      <c r="I318" s="7">
        <f t="shared" si="70"/>
        <v>6065633</v>
      </c>
      <c r="J318" s="6">
        <f t="shared" si="77"/>
        <v>1352275.8333333335</v>
      </c>
      <c r="K318" s="6">
        <f t="shared" si="71"/>
        <v>253695</v>
      </c>
      <c r="L318" s="6">
        <f t="shared" si="71"/>
        <v>0</v>
      </c>
      <c r="M318" s="7">
        <f t="shared" si="78"/>
        <v>1605970.8333333335</v>
      </c>
      <c r="N318" s="6">
        <f t="shared" si="79"/>
        <v>921376.25</v>
      </c>
      <c r="O318" s="6">
        <f t="shared" si="79"/>
        <v>0</v>
      </c>
      <c r="P318" s="7">
        <f t="shared" si="72"/>
        <v>2527347.0833333335</v>
      </c>
      <c r="Q318" s="6">
        <f t="shared" si="73"/>
        <v>473296.54166666669</v>
      </c>
      <c r="R318" s="6">
        <f t="shared" si="73"/>
        <v>88793.25</v>
      </c>
      <c r="S318" s="6">
        <f t="shared" si="74"/>
        <v>562089.79166666674</v>
      </c>
      <c r="T318" s="7">
        <f t="shared" si="80"/>
        <v>1124179.5833333335</v>
      </c>
      <c r="U318" s="6">
        <f t="shared" si="81"/>
        <v>322481.6875</v>
      </c>
      <c r="V318" s="6">
        <f t="shared" si="81"/>
        <v>0</v>
      </c>
      <c r="W318" s="7">
        <f t="shared" si="75"/>
        <v>1446661.2708333335</v>
      </c>
    </row>
    <row r="319" spans="1:23" x14ac:dyDescent="0.3">
      <c r="B319" s="47" t="s">
        <v>8</v>
      </c>
      <c r="C319" s="6">
        <v>171112864</v>
      </c>
      <c r="D319" s="6">
        <v>76160112</v>
      </c>
      <c r="E319" s="6">
        <v>7260416</v>
      </c>
      <c r="F319" s="7">
        <f t="shared" ref="F319:W319" si="83">SUM(F270:F318)</f>
        <v>254533392</v>
      </c>
      <c r="G319" s="6">
        <v>29040043</v>
      </c>
      <c r="H319" s="6">
        <v>89222498</v>
      </c>
      <c r="I319" s="7">
        <f t="shared" si="83"/>
        <v>372795933</v>
      </c>
      <c r="J319" s="6">
        <f t="shared" si="83"/>
        <v>71297026.666666657</v>
      </c>
      <c r="K319" s="6">
        <f t="shared" si="83"/>
        <v>31733379.999999996</v>
      </c>
      <c r="L319" s="6">
        <f t="shared" si="83"/>
        <v>3025173.3333333335</v>
      </c>
      <c r="M319" s="7">
        <f t="shared" si="83"/>
        <v>106055580</v>
      </c>
      <c r="N319" s="6">
        <f t="shared" si="83"/>
        <v>12100017.916666666</v>
      </c>
      <c r="O319" s="6">
        <f t="shared" si="83"/>
        <v>37176040.833333328</v>
      </c>
      <c r="P319" s="7">
        <f t="shared" si="83"/>
        <v>155331638.75000003</v>
      </c>
      <c r="Q319" s="6">
        <f t="shared" si="83"/>
        <v>24953959.333333332</v>
      </c>
      <c r="R319" s="6">
        <f t="shared" si="83"/>
        <v>11106682.999999996</v>
      </c>
      <c r="S319" s="6">
        <f t="shared" si="83"/>
        <v>36060642.333333328</v>
      </c>
      <c r="T319" s="7">
        <f t="shared" si="83"/>
        <v>72121284.666666657</v>
      </c>
      <c r="U319" s="6">
        <f t="shared" si="83"/>
        <v>4235006.270833334</v>
      </c>
      <c r="V319" s="6">
        <f t="shared" si="83"/>
        <v>13011614.291666664</v>
      </c>
      <c r="W319" s="7">
        <f t="shared" si="83"/>
        <v>89367905.229166657</v>
      </c>
    </row>
    <row r="321" spans="1:23" x14ac:dyDescent="0.3">
      <c r="B321" s="16">
        <v>2009</v>
      </c>
      <c r="C321" s="55" t="s">
        <v>0</v>
      </c>
      <c r="D321" s="55"/>
      <c r="E321" s="55"/>
      <c r="F321" s="55"/>
      <c r="G321" s="55"/>
      <c r="H321" s="55"/>
      <c r="I321" s="55"/>
      <c r="J321" s="55" t="s">
        <v>30</v>
      </c>
      <c r="K321" s="55"/>
      <c r="L321" s="55"/>
      <c r="M321" s="55"/>
      <c r="N321" s="55"/>
      <c r="O321" s="55"/>
      <c r="P321" s="55"/>
      <c r="Q321" s="55" t="s">
        <v>31</v>
      </c>
      <c r="R321" s="55"/>
      <c r="S321" s="55"/>
      <c r="T321" s="55"/>
      <c r="U321" s="55"/>
      <c r="V321" s="55"/>
      <c r="W321" s="55"/>
    </row>
    <row r="322" spans="1:23" ht="43.2" x14ac:dyDescent="0.3">
      <c r="B322" s="26" t="s">
        <v>1</v>
      </c>
      <c r="C322" s="4" t="s">
        <v>2</v>
      </c>
      <c r="D322" s="4" t="s">
        <v>3</v>
      </c>
      <c r="E322" s="4" t="s">
        <v>4</v>
      </c>
      <c r="F322" s="5" t="s">
        <v>5</v>
      </c>
      <c r="G322" s="4" t="s">
        <v>6</v>
      </c>
      <c r="H322" s="4" t="s">
        <v>7</v>
      </c>
      <c r="I322" s="5" t="s">
        <v>8</v>
      </c>
      <c r="J322" s="4" t="s">
        <v>2</v>
      </c>
      <c r="K322" s="4" t="s">
        <v>3</v>
      </c>
      <c r="L322" s="4" t="s">
        <v>4</v>
      </c>
      <c r="M322" s="5" t="s">
        <v>5</v>
      </c>
      <c r="N322" s="4" t="s">
        <v>6</v>
      </c>
      <c r="O322" s="4" t="s">
        <v>7</v>
      </c>
      <c r="P322" s="5" t="s">
        <v>8</v>
      </c>
      <c r="Q322" s="4" t="s">
        <v>2</v>
      </c>
      <c r="R322" s="4" t="s">
        <v>3</v>
      </c>
      <c r="S322" s="4" t="s">
        <v>4</v>
      </c>
      <c r="T322" s="5" t="s">
        <v>5</v>
      </c>
      <c r="U322" s="4" t="s">
        <v>6</v>
      </c>
      <c r="V322" s="4" t="s">
        <v>7</v>
      </c>
      <c r="W322" s="5" t="s">
        <v>8</v>
      </c>
    </row>
    <row r="323" spans="1:23" x14ac:dyDescent="0.3">
      <c r="A323">
        <f t="shared" si="82"/>
        <v>2009</v>
      </c>
      <c r="B323" s="46" t="s">
        <v>32</v>
      </c>
      <c r="C323" s="6">
        <v>4912605</v>
      </c>
      <c r="D323" s="6">
        <v>1116585</v>
      </c>
      <c r="E323" s="6">
        <v>0</v>
      </c>
      <c r="F323" s="7">
        <f>SUM(C323:E323)</f>
        <v>6029190</v>
      </c>
      <c r="G323" s="6">
        <v>64345</v>
      </c>
      <c r="H323" s="6">
        <v>0</v>
      </c>
      <c r="I323" s="7">
        <f t="shared" ref="I323:I371" si="84">SUM(F323:H323)</f>
        <v>6093535</v>
      </c>
      <c r="J323" s="6">
        <f>C323*$J$1</f>
        <v>2046918.75</v>
      </c>
      <c r="K323" s="6">
        <f t="shared" ref="K323:L371" si="85">D323*$J$1</f>
        <v>465243.75</v>
      </c>
      <c r="L323" s="6">
        <f t="shared" si="85"/>
        <v>0</v>
      </c>
      <c r="M323" s="7">
        <f>SUM(J323:L323)</f>
        <v>2512162.5</v>
      </c>
      <c r="N323" s="6">
        <f>G323*$J$1</f>
        <v>26810.416666666668</v>
      </c>
      <c r="O323" s="6">
        <f>H323*$J$1</f>
        <v>0</v>
      </c>
      <c r="P323" s="7">
        <f t="shared" ref="P323:P371" si="86">SUM(M323:O323)</f>
        <v>2538972.9166666665</v>
      </c>
      <c r="Q323" s="6">
        <f t="shared" ref="Q323:R371" si="87">J323*$Q$1</f>
        <v>716421.5625</v>
      </c>
      <c r="R323" s="6">
        <f t="shared" si="87"/>
        <v>162835.3125</v>
      </c>
      <c r="S323" s="6">
        <f t="shared" ref="S323:S371" si="88">SUM(Q323:R323)</f>
        <v>879256.875</v>
      </c>
      <c r="T323" s="7">
        <f>SUM(Q323:S323)</f>
        <v>1758513.75</v>
      </c>
      <c r="U323" s="6">
        <f>N323*$Q$1</f>
        <v>9383.6458333333339</v>
      </c>
      <c r="V323" s="6">
        <f>O323*$Q$1</f>
        <v>0</v>
      </c>
      <c r="W323" s="7">
        <f t="shared" ref="W323:W371" si="89">SUM(T323:V323)</f>
        <v>1767897.3958333333</v>
      </c>
    </row>
    <row r="324" spans="1:23" x14ac:dyDescent="0.3">
      <c r="A324">
        <f t="shared" si="82"/>
        <v>2009</v>
      </c>
      <c r="B324" s="46" t="s">
        <v>33</v>
      </c>
      <c r="C324" s="6">
        <v>0</v>
      </c>
      <c r="D324" s="6">
        <v>0</v>
      </c>
      <c r="E324" s="6">
        <v>0</v>
      </c>
      <c r="F324" s="7">
        <f t="shared" ref="F324:F371" si="90">SUM(C324:E324)</f>
        <v>0</v>
      </c>
      <c r="G324" s="6">
        <v>0</v>
      </c>
      <c r="H324" s="6">
        <v>0</v>
      </c>
      <c r="I324" s="7">
        <f t="shared" si="84"/>
        <v>0</v>
      </c>
      <c r="J324" s="6">
        <f t="shared" ref="J324:J371" si="91">C324*$J$1</f>
        <v>0</v>
      </c>
      <c r="K324" s="6">
        <f t="shared" si="85"/>
        <v>0</v>
      </c>
      <c r="L324" s="6">
        <f t="shared" si="85"/>
        <v>0</v>
      </c>
      <c r="M324" s="7">
        <f t="shared" ref="M324:M371" si="92">SUM(J324:L324)</f>
        <v>0</v>
      </c>
      <c r="N324" s="6">
        <f t="shared" ref="N324:O371" si="93">G324*$J$1</f>
        <v>0</v>
      </c>
      <c r="O324" s="6">
        <f t="shared" si="93"/>
        <v>0</v>
      </c>
      <c r="P324" s="7">
        <f t="shared" si="86"/>
        <v>0</v>
      </c>
      <c r="Q324" s="6">
        <f t="shared" si="87"/>
        <v>0</v>
      </c>
      <c r="R324" s="6">
        <f t="shared" si="87"/>
        <v>0</v>
      </c>
      <c r="S324" s="6">
        <f t="shared" si="88"/>
        <v>0</v>
      </c>
      <c r="T324" s="7">
        <f t="shared" ref="T324:T371" si="94">SUM(Q324:S324)</f>
        <v>0</v>
      </c>
      <c r="U324" s="6">
        <f t="shared" ref="U324:V371" si="95">N324*$Q$1</f>
        <v>0</v>
      </c>
      <c r="V324" s="6">
        <f t="shared" si="95"/>
        <v>0</v>
      </c>
      <c r="W324" s="7">
        <f t="shared" si="89"/>
        <v>0</v>
      </c>
    </row>
    <row r="325" spans="1:23" x14ac:dyDescent="0.3">
      <c r="A325">
        <f t="shared" si="82"/>
        <v>2009</v>
      </c>
      <c r="B325" s="46" t="s">
        <v>34</v>
      </c>
      <c r="C325" s="6">
        <v>0</v>
      </c>
      <c r="D325" s="6">
        <v>0</v>
      </c>
      <c r="E325" s="6">
        <v>0</v>
      </c>
      <c r="F325" s="7">
        <f t="shared" si="90"/>
        <v>0</v>
      </c>
      <c r="G325" s="6">
        <v>0</v>
      </c>
      <c r="H325" s="6">
        <v>0</v>
      </c>
      <c r="I325" s="7">
        <f t="shared" si="84"/>
        <v>0</v>
      </c>
      <c r="J325" s="6">
        <f t="shared" si="91"/>
        <v>0</v>
      </c>
      <c r="K325" s="6">
        <f t="shared" si="85"/>
        <v>0</v>
      </c>
      <c r="L325" s="6">
        <f t="shared" si="85"/>
        <v>0</v>
      </c>
      <c r="M325" s="7">
        <f t="shared" si="92"/>
        <v>0</v>
      </c>
      <c r="N325" s="6">
        <f t="shared" si="93"/>
        <v>0</v>
      </c>
      <c r="O325" s="6">
        <f t="shared" si="93"/>
        <v>0</v>
      </c>
      <c r="P325" s="7">
        <f t="shared" si="86"/>
        <v>0</v>
      </c>
      <c r="Q325" s="6">
        <f t="shared" si="87"/>
        <v>0</v>
      </c>
      <c r="R325" s="6">
        <f t="shared" si="87"/>
        <v>0</v>
      </c>
      <c r="S325" s="6">
        <f t="shared" si="88"/>
        <v>0</v>
      </c>
      <c r="T325" s="7">
        <f t="shared" si="94"/>
        <v>0</v>
      </c>
      <c r="U325" s="6">
        <f t="shared" si="95"/>
        <v>0</v>
      </c>
      <c r="V325" s="6">
        <f t="shared" si="95"/>
        <v>0</v>
      </c>
      <c r="W325" s="7">
        <f t="shared" si="89"/>
        <v>0</v>
      </c>
    </row>
    <row r="326" spans="1:23" x14ac:dyDescent="0.3">
      <c r="A326">
        <f t="shared" si="82"/>
        <v>2009</v>
      </c>
      <c r="B326" s="46" t="s">
        <v>35</v>
      </c>
      <c r="C326" s="6">
        <v>0</v>
      </c>
      <c r="D326" s="6">
        <v>0</v>
      </c>
      <c r="E326" s="6">
        <v>0</v>
      </c>
      <c r="F326" s="7">
        <f t="shared" si="90"/>
        <v>0</v>
      </c>
      <c r="G326" s="6">
        <v>0</v>
      </c>
      <c r="H326" s="6">
        <v>0</v>
      </c>
      <c r="I326" s="7">
        <f t="shared" si="84"/>
        <v>0</v>
      </c>
      <c r="J326" s="6">
        <f t="shared" si="91"/>
        <v>0</v>
      </c>
      <c r="K326" s="6">
        <f t="shared" si="85"/>
        <v>0</v>
      </c>
      <c r="L326" s="6">
        <f t="shared" si="85"/>
        <v>0</v>
      </c>
      <c r="M326" s="7">
        <f t="shared" si="92"/>
        <v>0</v>
      </c>
      <c r="N326" s="6">
        <f t="shared" si="93"/>
        <v>0</v>
      </c>
      <c r="O326" s="6">
        <f t="shared" si="93"/>
        <v>0</v>
      </c>
      <c r="P326" s="7">
        <f t="shared" si="86"/>
        <v>0</v>
      </c>
      <c r="Q326" s="6">
        <f t="shared" si="87"/>
        <v>0</v>
      </c>
      <c r="R326" s="6">
        <f t="shared" si="87"/>
        <v>0</v>
      </c>
      <c r="S326" s="6">
        <f t="shared" si="88"/>
        <v>0</v>
      </c>
      <c r="T326" s="7">
        <f t="shared" si="94"/>
        <v>0</v>
      </c>
      <c r="U326" s="6">
        <f t="shared" si="95"/>
        <v>0</v>
      </c>
      <c r="V326" s="6">
        <f t="shared" si="95"/>
        <v>0</v>
      </c>
      <c r="W326" s="7">
        <f t="shared" si="89"/>
        <v>0</v>
      </c>
    </row>
    <row r="327" spans="1:23" x14ac:dyDescent="0.3">
      <c r="A327">
        <f t="shared" si="82"/>
        <v>2009</v>
      </c>
      <c r="B327" s="46" t="s">
        <v>36</v>
      </c>
      <c r="C327" s="6">
        <v>630329</v>
      </c>
      <c r="D327" s="6">
        <v>2762459</v>
      </c>
      <c r="E327" s="6">
        <v>0</v>
      </c>
      <c r="F327" s="7">
        <f t="shared" si="90"/>
        <v>3392788</v>
      </c>
      <c r="G327" s="6">
        <v>0</v>
      </c>
      <c r="H327" s="6">
        <v>0</v>
      </c>
      <c r="I327" s="7">
        <f t="shared" si="84"/>
        <v>3392788</v>
      </c>
      <c r="J327" s="6">
        <f t="shared" si="91"/>
        <v>262637.08333333337</v>
      </c>
      <c r="K327" s="6">
        <f t="shared" si="85"/>
        <v>1151024.5833333335</v>
      </c>
      <c r="L327" s="6">
        <f t="shared" si="85"/>
        <v>0</v>
      </c>
      <c r="M327" s="7">
        <f t="shared" si="92"/>
        <v>1413661.666666667</v>
      </c>
      <c r="N327" s="6">
        <f t="shared" si="93"/>
        <v>0</v>
      </c>
      <c r="O327" s="6">
        <f t="shared" si="93"/>
        <v>0</v>
      </c>
      <c r="P327" s="7">
        <f t="shared" si="86"/>
        <v>1413661.666666667</v>
      </c>
      <c r="Q327" s="6">
        <f t="shared" si="87"/>
        <v>91922.979166666672</v>
      </c>
      <c r="R327" s="6">
        <f t="shared" si="87"/>
        <v>402858.60416666669</v>
      </c>
      <c r="S327" s="6">
        <f t="shared" si="88"/>
        <v>494781.58333333337</v>
      </c>
      <c r="T327" s="7">
        <f t="shared" si="94"/>
        <v>989563.16666666674</v>
      </c>
      <c r="U327" s="6">
        <f t="shared" si="95"/>
        <v>0</v>
      </c>
      <c r="V327" s="6">
        <f t="shared" si="95"/>
        <v>0</v>
      </c>
      <c r="W327" s="7">
        <f t="shared" si="89"/>
        <v>989563.16666666674</v>
      </c>
    </row>
    <row r="328" spans="1:23" x14ac:dyDescent="0.3">
      <c r="A328">
        <f t="shared" si="82"/>
        <v>2009</v>
      </c>
      <c r="B328" s="46" t="s">
        <v>37</v>
      </c>
      <c r="C328" s="6">
        <v>1778298</v>
      </c>
      <c r="D328" s="6">
        <v>1168716</v>
      </c>
      <c r="E328" s="6">
        <v>0</v>
      </c>
      <c r="F328" s="7">
        <f t="shared" si="90"/>
        <v>2947014</v>
      </c>
      <c r="G328" s="6">
        <v>0</v>
      </c>
      <c r="H328" s="6">
        <v>0</v>
      </c>
      <c r="I328" s="7">
        <f t="shared" si="84"/>
        <v>2947014</v>
      </c>
      <c r="J328" s="6">
        <f t="shared" si="91"/>
        <v>740957.5</v>
      </c>
      <c r="K328" s="6">
        <f t="shared" si="85"/>
        <v>486965</v>
      </c>
      <c r="L328" s="6">
        <f t="shared" si="85"/>
        <v>0</v>
      </c>
      <c r="M328" s="7">
        <f t="shared" si="92"/>
        <v>1227922.5</v>
      </c>
      <c r="N328" s="6">
        <f t="shared" si="93"/>
        <v>0</v>
      </c>
      <c r="O328" s="6">
        <f t="shared" si="93"/>
        <v>0</v>
      </c>
      <c r="P328" s="7">
        <f t="shared" si="86"/>
        <v>1227922.5</v>
      </c>
      <c r="Q328" s="6">
        <f t="shared" si="87"/>
        <v>259335.12499999997</v>
      </c>
      <c r="R328" s="6">
        <f t="shared" si="87"/>
        <v>170437.75</v>
      </c>
      <c r="S328" s="6">
        <f t="shared" si="88"/>
        <v>429772.875</v>
      </c>
      <c r="T328" s="7">
        <f t="shared" si="94"/>
        <v>859545.75</v>
      </c>
      <c r="U328" s="6">
        <f t="shared" si="95"/>
        <v>0</v>
      </c>
      <c r="V328" s="6">
        <f t="shared" si="95"/>
        <v>0</v>
      </c>
      <c r="W328" s="7">
        <f t="shared" si="89"/>
        <v>859545.75</v>
      </c>
    </row>
    <row r="329" spans="1:23" x14ac:dyDescent="0.3">
      <c r="A329">
        <f t="shared" si="82"/>
        <v>2009</v>
      </c>
      <c r="B329" s="46" t="s">
        <v>38</v>
      </c>
      <c r="C329" s="6">
        <v>0</v>
      </c>
      <c r="D329" s="6">
        <v>0</v>
      </c>
      <c r="E329" s="6">
        <v>0</v>
      </c>
      <c r="F329" s="7">
        <f t="shared" si="90"/>
        <v>0</v>
      </c>
      <c r="G329" s="6">
        <v>0</v>
      </c>
      <c r="H329" s="6">
        <v>0</v>
      </c>
      <c r="I329" s="7">
        <f t="shared" si="84"/>
        <v>0</v>
      </c>
      <c r="J329" s="6">
        <f t="shared" si="91"/>
        <v>0</v>
      </c>
      <c r="K329" s="6">
        <f t="shared" si="85"/>
        <v>0</v>
      </c>
      <c r="L329" s="6">
        <f t="shared" si="85"/>
        <v>0</v>
      </c>
      <c r="M329" s="7">
        <f t="shared" si="92"/>
        <v>0</v>
      </c>
      <c r="N329" s="6">
        <f t="shared" si="93"/>
        <v>0</v>
      </c>
      <c r="O329" s="6">
        <f t="shared" si="93"/>
        <v>0</v>
      </c>
      <c r="P329" s="7">
        <f t="shared" si="86"/>
        <v>0</v>
      </c>
      <c r="Q329" s="6">
        <f t="shared" si="87"/>
        <v>0</v>
      </c>
      <c r="R329" s="6">
        <f t="shared" si="87"/>
        <v>0</v>
      </c>
      <c r="S329" s="6">
        <f t="shared" si="88"/>
        <v>0</v>
      </c>
      <c r="T329" s="7">
        <f t="shared" si="94"/>
        <v>0</v>
      </c>
      <c r="U329" s="6">
        <f t="shared" si="95"/>
        <v>0</v>
      </c>
      <c r="V329" s="6">
        <f t="shared" si="95"/>
        <v>0</v>
      </c>
      <c r="W329" s="7">
        <f t="shared" si="89"/>
        <v>0</v>
      </c>
    </row>
    <row r="330" spans="1:23" x14ac:dyDescent="0.3">
      <c r="A330">
        <f t="shared" si="82"/>
        <v>2009</v>
      </c>
      <c r="B330" s="46" t="s">
        <v>39</v>
      </c>
      <c r="C330" s="6">
        <v>54995</v>
      </c>
      <c r="D330" s="6">
        <v>667874</v>
      </c>
      <c r="E330" s="6">
        <v>0</v>
      </c>
      <c r="F330" s="7">
        <f t="shared" si="90"/>
        <v>722869</v>
      </c>
      <c r="G330" s="6">
        <v>948275</v>
      </c>
      <c r="H330" s="6">
        <v>17789</v>
      </c>
      <c r="I330" s="7">
        <f t="shared" si="84"/>
        <v>1688933</v>
      </c>
      <c r="J330" s="6">
        <f t="shared" si="91"/>
        <v>22914.583333333336</v>
      </c>
      <c r="K330" s="6">
        <f t="shared" si="85"/>
        <v>278280.83333333337</v>
      </c>
      <c r="L330" s="6">
        <f t="shared" si="85"/>
        <v>0</v>
      </c>
      <c r="M330" s="7">
        <f t="shared" si="92"/>
        <v>301195.41666666669</v>
      </c>
      <c r="N330" s="6">
        <f t="shared" si="93"/>
        <v>395114.58333333337</v>
      </c>
      <c r="O330" s="6">
        <f t="shared" si="93"/>
        <v>7412.0833333333339</v>
      </c>
      <c r="P330" s="7">
        <f t="shared" si="86"/>
        <v>703722.08333333337</v>
      </c>
      <c r="Q330" s="6">
        <f t="shared" si="87"/>
        <v>8020.104166666667</v>
      </c>
      <c r="R330" s="6">
        <f t="shared" si="87"/>
        <v>97398.291666666672</v>
      </c>
      <c r="S330" s="6">
        <f t="shared" si="88"/>
        <v>105418.39583333334</v>
      </c>
      <c r="T330" s="7">
        <f t="shared" si="94"/>
        <v>210836.79166666669</v>
      </c>
      <c r="U330" s="6">
        <f t="shared" si="95"/>
        <v>138290.10416666666</v>
      </c>
      <c r="V330" s="6">
        <f t="shared" si="95"/>
        <v>2594.2291666666665</v>
      </c>
      <c r="W330" s="7">
        <f t="shared" si="89"/>
        <v>351721.12500000006</v>
      </c>
    </row>
    <row r="331" spans="1:23" x14ac:dyDescent="0.3">
      <c r="A331">
        <f t="shared" si="82"/>
        <v>2009</v>
      </c>
      <c r="B331" s="46" t="s">
        <v>9</v>
      </c>
      <c r="C331" s="6">
        <v>3014146</v>
      </c>
      <c r="D331" s="6">
        <v>765571</v>
      </c>
      <c r="E331" s="6">
        <v>604769</v>
      </c>
      <c r="F331" s="7">
        <f t="shared" si="90"/>
        <v>4384486</v>
      </c>
      <c r="G331" s="6">
        <v>0</v>
      </c>
      <c r="H331" s="6">
        <v>73325487</v>
      </c>
      <c r="I331" s="7">
        <f t="shared" si="84"/>
        <v>77709973</v>
      </c>
      <c r="J331" s="6">
        <f t="shared" si="91"/>
        <v>1255894.1666666667</v>
      </c>
      <c r="K331" s="6">
        <f t="shared" si="85"/>
        <v>318987.91666666669</v>
      </c>
      <c r="L331" s="6">
        <f t="shared" si="85"/>
        <v>251987.08333333334</v>
      </c>
      <c r="M331" s="7">
        <f t="shared" si="92"/>
        <v>1826869.1666666667</v>
      </c>
      <c r="N331" s="6">
        <f t="shared" si="93"/>
        <v>0</v>
      </c>
      <c r="O331" s="6">
        <f t="shared" si="93"/>
        <v>30552286.25</v>
      </c>
      <c r="P331" s="7">
        <f t="shared" si="86"/>
        <v>32379155.416666668</v>
      </c>
      <c r="Q331" s="6">
        <f t="shared" si="87"/>
        <v>439562.95833333331</v>
      </c>
      <c r="R331" s="6">
        <f t="shared" si="87"/>
        <v>111645.77083333333</v>
      </c>
      <c r="S331" s="6">
        <f t="shared" si="88"/>
        <v>551208.72916666663</v>
      </c>
      <c r="T331" s="7">
        <f t="shared" si="94"/>
        <v>1102417.4583333333</v>
      </c>
      <c r="U331" s="6">
        <f t="shared" si="95"/>
        <v>0</v>
      </c>
      <c r="V331" s="6">
        <f t="shared" si="95"/>
        <v>10693300.1875</v>
      </c>
      <c r="W331" s="7">
        <f t="shared" si="89"/>
        <v>11795717.645833334</v>
      </c>
    </row>
    <row r="332" spans="1:23" x14ac:dyDescent="0.3">
      <c r="A332">
        <f t="shared" si="82"/>
        <v>2009</v>
      </c>
      <c r="B332" s="46" t="s">
        <v>40</v>
      </c>
      <c r="C332" s="6">
        <v>861573</v>
      </c>
      <c r="D332" s="6">
        <v>75415</v>
      </c>
      <c r="E332" s="6">
        <v>0</v>
      </c>
      <c r="F332" s="7">
        <f t="shared" si="90"/>
        <v>936988</v>
      </c>
      <c r="G332" s="6">
        <v>2209188</v>
      </c>
      <c r="H332" s="6">
        <v>0</v>
      </c>
      <c r="I332" s="7">
        <f t="shared" si="84"/>
        <v>3146176</v>
      </c>
      <c r="J332" s="6">
        <f t="shared" si="91"/>
        <v>358988.75</v>
      </c>
      <c r="K332" s="6">
        <f t="shared" si="85"/>
        <v>31422.916666666668</v>
      </c>
      <c r="L332" s="6">
        <f t="shared" si="85"/>
        <v>0</v>
      </c>
      <c r="M332" s="7">
        <f t="shared" si="92"/>
        <v>390411.66666666669</v>
      </c>
      <c r="N332" s="6">
        <f t="shared" si="93"/>
        <v>920495</v>
      </c>
      <c r="O332" s="6">
        <f t="shared" si="93"/>
        <v>0</v>
      </c>
      <c r="P332" s="7">
        <f t="shared" si="86"/>
        <v>1310906.6666666667</v>
      </c>
      <c r="Q332" s="6">
        <f t="shared" si="87"/>
        <v>125646.06249999999</v>
      </c>
      <c r="R332" s="6">
        <f t="shared" si="87"/>
        <v>10998.020833333334</v>
      </c>
      <c r="S332" s="6">
        <f t="shared" si="88"/>
        <v>136644.08333333331</v>
      </c>
      <c r="T332" s="7">
        <f t="shared" si="94"/>
        <v>273288.16666666663</v>
      </c>
      <c r="U332" s="6">
        <f t="shared" si="95"/>
        <v>322173.25</v>
      </c>
      <c r="V332" s="6">
        <f t="shared" si="95"/>
        <v>0</v>
      </c>
      <c r="W332" s="7">
        <f t="shared" si="89"/>
        <v>595461.41666666663</v>
      </c>
    </row>
    <row r="333" spans="1:23" x14ac:dyDescent="0.3">
      <c r="A333">
        <f t="shared" si="82"/>
        <v>2009</v>
      </c>
      <c r="B333" s="46" t="s">
        <v>41</v>
      </c>
      <c r="C333" s="6">
        <v>8840</v>
      </c>
      <c r="D333" s="6">
        <v>206134</v>
      </c>
      <c r="E333" s="6">
        <v>0</v>
      </c>
      <c r="F333" s="7">
        <f t="shared" si="90"/>
        <v>214974</v>
      </c>
      <c r="G333" s="6">
        <v>0</v>
      </c>
      <c r="H333" s="6">
        <v>0</v>
      </c>
      <c r="I333" s="7">
        <f t="shared" si="84"/>
        <v>214974</v>
      </c>
      <c r="J333" s="6">
        <f t="shared" si="91"/>
        <v>3683.3333333333335</v>
      </c>
      <c r="K333" s="6">
        <f t="shared" si="85"/>
        <v>85889.166666666672</v>
      </c>
      <c r="L333" s="6">
        <f t="shared" si="85"/>
        <v>0</v>
      </c>
      <c r="M333" s="7">
        <f t="shared" si="92"/>
        <v>89572.5</v>
      </c>
      <c r="N333" s="6">
        <f t="shared" si="93"/>
        <v>0</v>
      </c>
      <c r="O333" s="6">
        <f t="shared" si="93"/>
        <v>0</v>
      </c>
      <c r="P333" s="7">
        <f t="shared" si="86"/>
        <v>89572.5</v>
      </c>
      <c r="Q333" s="6">
        <f t="shared" si="87"/>
        <v>1289.1666666666667</v>
      </c>
      <c r="R333" s="6">
        <f t="shared" si="87"/>
        <v>30061.208333333332</v>
      </c>
      <c r="S333" s="6">
        <f t="shared" si="88"/>
        <v>31350.375</v>
      </c>
      <c r="T333" s="7">
        <f t="shared" si="94"/>
        <v>62700.75</v>
      </c>
      <c r="U333" s="6">
        <f t="shared" si="95"/>
        <v>0</v>
      </c>
      <c r="V333" s="6">
        <f t="shared" si="95"/>
        <v>0</v>
      </c>
      <c r="W333" s="7">
        <f t="shared" si="89"/>
        <v>62700.75</v>
      </c>
    </row>
    <row r="334" spans="1:23" x14ac:dyDescent="0.3">
      <c r="A334">
        <f t="shared" si="82"/>
        <v>2009</v>
      </c>
      <c r="B334" s="46" t="s">
        <v>42</v>
      </c>
      <c r="C334" s="6">
        <v>22440</v>
      </c>
      <c r="D334" s="6">
        <v>1832426</v>
      </c>
      <c r="E334" s="6">
        <v>0</v>
      </c>
      <c r="F334" s="7">
        <f t="shared" si="90"/>
        <v>1854866</v>
      </c>
      <c r="G334" s="6">
        <v>0</v>
      </c>
      <c r="H334" s="6">
        <v>0</v>
      </c>
      <c r="I334" s="7">
        <f t="shared" si="84"/>
        <v>1854866</v>
      </c>
      <c r="J334" s="6">
        <f t="shared" si="91"/>
        <v>9350</v>
      </c>
      <c r="K334" s="6">
        <f t="shared" si="85"/>
        <v>763510.83333333337</v>
      </c>
      <c r="L334" s="6">
        <f t="shared" si="85"/>
        <v>0</v>
      </c>
      <c r="M334" s="7">
        <f t="shared" si="92"/>
        <v>772860.83333333337</v>
      </c>
      <c r="N334" s="6">
        <f t="shared" si="93"/>
        <v>0</v>
      </c>
      <c r="O334" s="6">
        <f t="shared" si="93"/>
        <v>0</v>
      </c>
      <c r="P334" s="7">
        <f t="shared" si="86"/>
        <v>772860.83333333337</v>
      </c>
      <c r="Q334" s="6">
        <f t="shared" si="87"/>
        <v>3272.5</v>
      </c>
      <c r="R334" s="6">
        <f t="shared" si="87"/>
        <v>267228.79166666669</v>
      </c>
      <c r="S334" s="6">
        <f t="shared" si="88"/>
        <v>270501.29166666669</v>
      </c>
      <c r="T334" s="7">
        <f t="shared" si="94"/>
        <v>541002.58333333337</v>
      </c>
      <c r="U334" s="6">
        <f t="shared" si="95"/>
        <v>0</v>
      </c>
      <c r="V334" s="6">
        <f t="shared" si="95"/>
        <v>0</v>
      </c>
      <c r="W334" s="7">
        <f t="shared" si="89"/>
        <v>541002.58333333337</v>
      </c>
    </row>
    <row r="335" spans="1:23" x14ac:dyDescent="0.3">
      <c r="A335">
        <f t="shared" si="82"/>
        <v>2009</v>
      </c>
      <c r="B335" s="46" t="s">
        <v>43</v>
      </c>
      <c r="C335" s="6">
        <v>242909</v>
      </c>
      <c r="D335" s="6">
        <v>623493</v>
      </c>
      <c r="E335" s="6">
        <v>0</v>
      </c>
      <c r="F335" s="7">
        <f t="shared" si="90"/>
        <v>866402</v>
      </c>
      <c r="G335" s="6">
        <v>0</v>
      </c>
      <c r="H335" s="6">
        <v>4444493</v>
      </c>
      <c r="I335" s="7">
        <f t="shared" si="84"/>
        <v>5310895</v>
      </c>
      <c r="J335" s="6">
        <f t="shared" si="91"/>
        <v>101212.08333333334</v>
      </c>
      <c r="K335" s="6">
        <f t="shared" si="85"/>
        <v>259788.75</v>
      </c>
      <c r="L335" s="6">
        <f t="shared" si="85"/>
        <v>0</v>
      </c>
      <c r="M335" s="7">
        <f t="shared" si="92"/>
        <v>361000.83333333337</v>
      </c>
      <c r="N335" s="6">
        <f t="shared" si="93"/>
        <v>0</v>
      </c>
      <c r="O335" s="6">
        <f t="shared" si="93"/>
        <v>1851872.0833333335</v>
      </c>
      <c r="P335" s="7">
        <f t="shared" si="86"/>
        <v>2212872.916666667</v>
      </c>
      <c r="Q335" s="6">
        <f t="shared" si="87"/>
        <v>35424.229166666664</v>
      </c>
      <c r="R335" s="6">
        <f t="shared" si="87"/>
        <v>90926.0625</v>
      </c>
      <c r="S335" s="6">
        <f t="shared" si="88"/>
        <v>126350.29166666666</v>
      </c>
      <c r="T335" s="7">
        <f t="shared" si="94"/>
        <v>252700.58333333331</v>
      </c>
      <c r="U335" s="6">
        <f t="shared" si="95"/>
        <v>0</v>
      </c>
      <c r="V335" s="6">
        <f t="shared" si="95"/>
        <v>648155.22916666663</v>
      </c>
      <c r="W335" s="7">
        <f t="shared" si="89"/>
        <v>900855.8125</v>
      </c>
    </row>
    <row r="336" spans="1:23" x14ac:dyDescent="0.3">
      <c r="A336">
        <f t="shared" si="82"/>
        <v>2009</v>
      </c>
      <c r="B336" s="46" t="s">
        <v>44</v>
      </c>
      <c r="C336" s="6">
        <v>14000</v>
      </c>
      <c r="D336" s="6">
        <v>23400</v>
      </c>
      <c r="E336" s="6">
        <v>0</v>
      </c>
      <c r="F336" s="7">
        <f t="shared" si="90"/>
        <v>37400</v>
      </c>
      <c r="G336" s="6">
        <v>0</v>
      </c>
      <c r="H336" s="6">
        <v>0</v>
      </c>
      <c r="I336" s="7">
        <f t="shared" si="84"/>
        <v>37400</v>
      </c>
      <c r="J336" s="6">
        <f t="shared" si="91"/>
        <v>5833.3333333333339</v>
      </c>
      <c r="K336" s="6">
        <f t="shared" si="85"/>
        <v>9750</v>
      </c>
      <c r="L336" s="6">
        <f t="shared" si="85"/>
        <v>0</v>
      </c>
      <c r="M336" s="7">
        <f t="shared" si="92"/>
        <v>15583.333333333334</v>
      </c>
      <c r="N336" s="6">
        <f t="shared" si="93"/>
        <v>0</v>
      </c>
      <c r="O336" s="6">
        <f t="shared" si="93"/>
        <v>0</v>
      </c>
      <c r="P336" s="7">
        <f t="shared" si="86"/>
        <v>15583.333333333334</v>
      </c>
      <c r="Q336" s="6">
        <f t="shared" si="87"/>
        <v>2041.6666666666667</v>
      </c>
      <c r="R336" s="6">
        <f t="shared" si="87"/>
        <v>3412.5</v>
      </c>
      <c r="S336" s="6">
        <f t="shared" si="88"/>
        <v>5454.166666666667</v>
      </c>
      <c r="T336" s="7">
        <f t="shared" si="94"/>
        <v>10908.333333333334</v>
      </c>
      <c r="U336" s="6">
        <f t="shared" si="95"/>
        <v>0</v>
      </c>
      <c r="V336" s="6">
        <f t="shared" si="95"/>
        <v>0</v>
      </c>
      <c r="W336" s="7">
        <f t="shared" si="89"/>
        <v>10908.333333333334</v>
      </c>
    </row>
    <row r="337" spans="1:23" x14ac:dyDescent="0.3">
      <c r="A337">
        <f t="shared" si="82"/>
        <v>2009</v>
      </c>
      <c r="B337" s="46" t="s">
        <v>45</v>
      </c>
      <c r="C337" s="6">
        <v>686708</v>
      </c>
      <c r="D337" s="6">
        <v>479860</v>
      </c>
      <c r="E337" s="6">
        <v>0</v>
      </c>
      <c r="F337" s="7">
        <f t="shared" si="90"/>
        <v>1166568</v>
      </c>
      <c r="G337" s="6">
        <v>967586</v>
      </c>
      <c r="H337" s="6">
        <v>0</v>
      </c>
      <c r="I337" s="7">
        <f t="shared" si="84"/>
        <v>2134154</v>
      </c>
      <c r="J337" s="6">
        <f t="shared" si="91"/>
        <v>286128.33333333337</v>
      </c>
      <c r="K337" s="6">
        <f t="shared" si="85"/>
        <v>199941.66666666669</v>
      </c>
      <c r="L337" s="6">
        <f t="shared" si="85"/>
        <v>0</v>
      </c>
      <c r="M337" s="7">
        <f t="shared" si="92"/>
        <v>486070.00000000006</v>
      </c>
      <c r="N337" s="6">
        <f t="shared" si="93"/>
        <v>403160.83333333337</v>
      </c>
      <c r="O337" s="6">
        <f t="shared" si="93"/>
        <v>0</v>
      </c>
      <c r="P337" s="7">
        <f t="shared" si="86"/>
        <v>889230.83333333349</v>
      </c>
      <c r="Q337" s="6">
        <f t="shared" si="87"/>
        <v>100144.91666666667</v>
      </c>
      <c r="R337" s="6">
        <f t="shared" si="87"/>
        <v>69979.583333333328</v>
      </c>
      <c r="S337" s="6">
        <f t="shared" si="88"/>
        <v>170124.5</v>
      </c>
      <c r="T337" s="7">
        <f t="shared" si="94"/>
        <v>340249</v>
      </c>
      <c r="U337" s="6">
        <f t="shared" si="95"/>
        <v>141106.29166666666</v>
      </c>
      <c r="V337" s="6">
        <f t="shared" si="95"/>
        <v>0</v>
      </c>
      <c r="W337" s="7">
        <f t="shared" si="89"/>
        <v>481355.29166666663</v>
      </c>
    </row>
    <row r="338" spans="1:23" x14ac:dyDescent="0.3">
      <c r="A338">
        <f t="shared" si="82"/>
        <v>2009</v>
      </c>
      <c r="B338" s="46" t="s">
        <v>46</v>
      </c>
      <c r="C338" s="6">
        <v>32000</v>
      </c>
      <c r="D338" s="6">
        <v>1276089</v>
      </c>
      <c r="E338" s="6">
        <v>0</v>
      </c>
      <c r="F338" s="7">
        <f t="shared" si="90"/>
        <v>1308089</v>
      </c>
      <c r="G338" s="6">
        <v>0</v>
      </c>
      <c r="H338" s="6">
        <v>0</v>
      </c>
      <c r="I338" s="7">
        <f t="shared" si="84"/>
        <v>1308089</v>
      </c>
      <c r="J338" s="6">
        <f t="shared" si="91"/>
        <v>13333.333333333334</v>
      </c>
      <c r="K338" s="6">
        <f t="shared" si="85"/>
        <v>531703.75</v>
      </c>
      <c r="L338" s="6">
        <f t="shared" si="85"/>
        <v>0</v>
      </c>
      <c r="M338" s="7">
        <f t="shared" si="92"/>
        <v>545037.08333333337</v>
      </c>
      <c r="N338" s="6">
        <f t="shared" si="93"/>
        <v>0</v>
      </c>
      <c r="O338" s="6">
        <f t="shared" si="93"/>
        <v>0</v>
      </c>
      <c r="P338" s="7">
        <f t="shared" si="86"/>
        <v>545037.08333333337</v>
      </c>
      <c r="Q338" s="6">
        <f t="shared" si="87"/>
        <v>4666.666666666667</v>
      </c>
      <c r="R338" s="6">
        <f t="shared" si="87"/>
        <v>186096.3125</v>
      </c>
      <c r="S338" s="6">
        <f t="shared" si="88"/>
        <v>190762.97916666666</v>
      </c>
      <c r="T338" s="7">
        <f t="shared" si="94"/>
        <v>381525.95833333331</v>
      </c>
      <c r="U338" s="6">
        <f t="shared" si="95"/>
        <v>0</v>
      </c>
      <c r="V338" s="6">
        <f t="shared" si="95"/>
        <v>0</v>
      </c>
      <c r="W338" s="7">
        <f t="shared" si="89"/>
        <v>381525.95833333331</v>
      </c>
    </row>
    <row r="339" spans="1:23" x14ac:dyDescent="0.3">
      <c r="A339">
        <f t="shared" si="82"/>
        <v>2009</v>
      </c>
      <c r="B339" s="46" t="s">
        <v>47</v>
      </c>
      <c r="C339" s="6">
        <v>2029077</v>
      </c>
      <c r="D339" s="6">
        <v>50456</v>
      </c>
      <c r="E339" s="6">
        <v>0</v>
      </c>
      <c r="F339" s="7">
        <f t="shared" si="90"/>
        <v>2079533</v>
      </c>
      <c r="G339" s="6">
        <v>5100</v>
      </c>
      <c r="H339" s="6">
        <v>0</v>
      </c>
      <c r="I339" s="7">
        <f t="shared" si="84"/>
        <v>2084633</v>
      </c>
      <c r="J339" s="6">
        <f t="shared" si="91"/>
        <v>845448.75</v>
      </c>
      <c r="K339" s="6">
        <f t="shared" si="85"/>
        <v>21023.333333333336</v>
      </c>
      <c r="L339" s="6">
        <f t="shared" si="85"/>
        <v>0</v>
      </c>
      <c r="M339" s="7">
        <f t="shared" si="92"/>
        <v>866472.08333333337</v>
      </c>
      <c r="N339" s="6">
        <f t="shared" si="93"/>
        <v>2125</v>
      </c>
      <c r="O339" s="6">
        <f t="shared" si="93"/>
        <v>0</v>
      </c>
      <c r="P339" s="7">
        <f t="shared" si="86"/>
        <v>868597.08333333337</v>
      </c>
      <c r="Q339" s="6">
        <f t="shared" si="87"/>
        <v>295907.0625</v>
      </c>
      <c r="R339" s="6">
        <f t="shared" si="87"/>
        <v>7358.166666666667</v>
      </c>
      <c r="S339" s="6">
        <f t="shared" si="88"/>
        <v>303265.22916666669</v>
      </c>
      <c r="T339" s="7">
        <f t="shared" si="94"/>
        <v>606530.45833333337</v>
      </c>
      <c r="U339" s="6">
        <f t="shared" si="95"/>
        <v>743.75</v>
      </c>
      <c r="V339" s="6">
        <f t="shared" si="95"/>
        <v>0</v>
      </c>
      <c r="W339" s="7">
        <f t="shared" si="89"/>
        <v>607274.20833333337</v>
      </c>
    </row>
    <row r="340" spans="1:23" x14ac:dyDescent="0.3">
      <c r="A340">
        <f t="shared" si="82"/>
        <v>2009</v>
      </c>
      <c r="B340" s="46" t="s">
        <v>48</v>
      </c>
      <c r="C340" s="6">
        <v>247257</v>
      </c>
      <c r="D340" s="6">
        <v>50945</v>
      </c>
      <c r="E340" s="6">
        <v>0</v>
      </c>
      <c r="F340" s="7">
        <f t="shared" si="90"/>
        <v>298202</v>
      </c>
      <c r="G340" s="6">
        <v>0</v>
      </c>
      <c r="H340" s="6">
        <v>1340224</v>
      </c>
      <c r="I340" s="7">
        <f t="shared" si="84"/>
        <v>1638426</v>
      </c>
      <c r="J340" s="6">
        <f t="shared" si="91"/>
        <v>103023.75</v>
      </c>
      <c r="K340" s="6">
        <f t="shared" si="85"/>
        <v>21227.083333333336</v>
      </c>
      <c r="L340" s="6">
        <f t="shared" si="85"/>
        <v>0</v>
      </c>
      <c r="M340" s="7">
        <f t="shared" si="92"/>
        <v>124250.83333333334</v>
      </c>
      <c r="N340" s="6">
        <f t="shared" si="93"/>
        <v>0</v>
      </c>
      <c r="O340" s="6">
        <f t="shared" si="93"/>
        <v>558426.66666666674</v>
      </c>
      <c r="P340" s="7">
        <f t="shared" si="86"/>
        <v>682677.50000000012</v>
      </c>
      <c r="Q340" s="6">
        <f t="shared" si="87"/>
        <v>36058.3125</v>
      </c>
      <c r="R340" s="6">
        <f t="shared" si="87"/>
        <v>7429.479166666667</v>
      </c>
      <c r="S340" s="6">
        <f t="shared" si="88"/>
        <v>43487.791666666664</v>
      </c>
      <c r="T340" s="7">
        <f t="shared" si="94"/>
        <v>86975.583333333328</v>
      </c>
      <c r="U340" s="6">
        <f t="shared" si="95"/>
        <v>0</v>
      </c>
      <c r="V340" s="6">
        <f t="shared" si="95"/>
        <v>195449.33333333334</v>
      </c>
      <c r="W340" s="7">
        <f t="shared" si="89"/>
        <v>282424.91666666669</v>
      </c>
    </row>
    <row r="341" spans="1:23" x14ac:dyDescent="0.3">
      <c r="A341">
        <f t="shared" si="82"/>
        <v>2009</v>
      </c>
      <c r="B341" s="46" t="s">
        <v>49</v>
      </c>
      <c r="C341" s="6">
        <v>1268556</v>
      </c>
      <c r="D341" s="6">
        <v>57603</v>
      </c>
      <c r="E341" s="6">
        <v>0</v>
      </c>
      <c r="F341" s="7">
        <f t="shared" si="90"/>
        <v>1326159</v>
      </c>
      <c r="G341" s="6">
        <v>0</v>
      </c>
      <c r="H341" s="6">
        <v>186763</v>
      </c>
      <c r="I341" s="7">
        <f t="shared" si="84"/>
        <v>1512922</v>
      </c>
      <c r="J341" s="6">
        <f t="shared" si="91"/>
        <v>528565</v>
      </c>
      <c r="K341" s="6">
        <f t="shared" si="85"/>
        <v>24001.25</v>
      </c>
      <c r="L341" s="6">
        <f t="shared" si="85"/>
        <v>0</v>
      </c>
      <c r="M341" s="7">
        <f t="shared" si="92"/>
        <v>552566.25</v>
      </c>
      <c r="N341" s="6">
        <f t="shared" si="93"/>
        <v>0</v>
      </c>
      <c r="O341" s="6">
        <f t="shared" si="93"/>
        <v>77817.916666666672</v>
      </c>
      <c r="P341" s="7">
        <f t="shared" si="86"/>
        <v>630384.16666666663</v>
      </c>
      <c r="Q341" s="6">
        <f t="shared" si="87"/>
        <v>184997.75</v>
      </c>
      <c r="R341" s="6">
        <f t="shared" si="87"/>
        <v>8400.4375</v>
      </c>
      <c r="S341" s="6">
        <f t="shared" si="88"/>
        <v>193398.1875</v>
      </c>
      <c r="T341" s="7">
        <f t="shared" si="94"/>
        <v>386796.375</v>
      </c>
      <c r="U341" s="6">
        <f t="shared" si="95"/>
        <v>0</v>
      </c>
      <c r="V341" s="6">
        <f t="shared" si="95"/>
        <v>27236.270833333332</v>
      </c>
      <c r="W341" s="7">
        <f t="shared" si="89"/>
        <v>414032.64583333331</v>
      </c>
    </row>
    <row r="342" spans="1:23" x14ac:dyDescent="0.3">
      <c r="A342">
        <f t="shared" si="82"/>
        <v>2009</v>
      </c>
      <c r="B342" s="46" t="s">
        <v>50</v>
      </c>
      <c r="C342" s="6">
        <v>1539641</v>
      </c>
      <c r="D342" s="6">
        <v>94040</v>
      </c>
      <c r="E342" s="6">
        <v>0</v>
      </c>
      <c r="F342" s="7">
        <f t="shared" si="90"/>
        <v>1633681</v>
      </c>
      <c r="G342" s="6">
        <v>0</v>
      </c>
      <c r="H342" s="6">
        <v>0</v>
      </c>
      <c r="I342" s="7">
        <f t="shared" si="84"/>
        <v>1633681</v>
      </c>
      <c r="J342" s="6">
        <f t="shared" si="91"/>
        <v>641517.08333333337</v>
      </c>
      <c r="K342" s="6">
        <f t="shared" si="85"/>
        <v>39183.333333333336</v>
      </c>
      <c r="L342" s="6">
        <f t="shared" si="85"/>
        <v>0</v>
      </c>
      <c r="M342" s="7">
        <f t="shared" si="92"/>
        <v>680700.41666666674</v>
      </c>
      <c r="N342" s="6">
        <f t="shared" si="93"/>
        <v>0</v>
      </c>
      <c r="O342" s="6">
        <f t="shared" si="93"/>
        <v>0</v>
      </c>
      <c r="P342" s="7">
        <f t="shared" si="86"/>
        <v>680700.41666666674</v>
      </c>
      <c r="Q342" s="6">
        <f t="shared" si="87"/>
        <v>224530.97916666666</v>
      </c>
      <c r="R342" s="6">
        <f t="shared" si="87"/>
        <v>13714.166666666666</v>
      </c>
      <c r="S342" s="6">
        <f t="shared" si="88"/>
        <v>238245.14583333331</v>
      </c>
      <c r="T342" s="7">
        <f t="shared" si="94"/>
        <v>476490.29166666663</v>
      </c>
      <c r="U342" s="6">
        <f t="shared" si="95"/>
        <v>0</v>
      </c>
      <c r="V342" s="6">
        <f t="shared" si="95"/>
        <v>0</v>
      </c>
      <c r="W342" s="7">
        <f t="shared" si="89"/>
        <v>476490.29166666663</v>
      </c>
    </row>
    <row r="343" spans="1:23" x14ac:dyDescent="0.3">
      <c r="A343">
        <f t="shared" si="82"/>
        <v>2009</v>
      </c>
      <c r="B343" s="46" t="s">
        <v>51</v>
      </c>
      <c r="C343" s="6">
        <v>2145775</v>
      </c>
      <c r="D343" s="6">
        <v>5861132</v>
      </c>
      <c r="E343" s="6">
        <v>0</v>
      </c>
      <c r="F343" s="7">
        <f t="shared" si="90"/>
        <v>8006907</v>
      </c>
      <c r="G343" s="6">
        <v>0</v>
      </c>
      <c r="H343" s="6">
        <v>0</v>
      </c>
      <c r="I343" s="7">
        <f t="shared" si="84"/>
        <v>8006907</v>
      </c>
      <c r="J343" s="6">
        <f t="shared" si="91"/>
        <v>894072.91666666674</v>
      </c>
      <c r="K343" s="6">
        <f t="shared" si="85"/>
        <v>2442138.3333333335</v>
      </c>
      <c r="L343" s="6">
        <f t="shared" si="85"/>
        <v>0</v>
      </c>
      <c r="M343" s="7">
        <f t="shared" si="92"/>
        <v>3336211.25</v>
      </c>
      <c r="N343" s="6">
        <f t="shared" si="93"/>
        <v>0</v>
      </c>
      <c r="O343" s="6">
        <f t="shared" si="93"/>
        <v>0</v>
      </c>
      <c r="P343" s="7">
        <f t="shared" si="86"/>
        <v>3336211.25</v>
      </c>
      <c r="Q343" s="6">
        <f t="shared" si="87"/>
        <v>312925.52083333331</v>
      </c>
      <c r="R343" s="6">
        <f t="shared" si="87"/>
        <v>854748.41666666663</v>
      </c>
      <c r="S343" s="6">
        <f t="shared" si="88"/>
        <v>1167673.9375</v>
      </c>
      <c r="T343" s="7">
        <f t="shared" si="94"/>
        <v>2335347.875</v>
      </c>
      <c r="U343" s="6">
        <f t="shared" si="95"/>
        <v>0</v>
      </c>
      <c r="V343" s="6">
        <f t="shared" si="95"/>
        <v>0</v>
      </c>
      <c r="W343" s="7">
        <f t="shared" si="89"/>
        <v>2335347.875</v>
      </c>
    </row>
    <row r="344" spans="1:23" x14ac:dyDescent="0.3">
      <c r="A344">
        <f t="shared" si="82"/>
        <v>2009</v>
      </c>
      <c r="B344" s="46" t="s">
        <v>52</v>
      </c>
      <c r="C344" s="6">
        <v>24948</v>
      </c>
      <c r="D344" s="6">
        <v>1122666</v>
      </c>
      <c r="E344" s="6">
        <v>0</v>
      </c>
      <c r="F344" s="7">
        <f t="shared" si="90"/>
        <v>1147614</v>
      </c>
      <c r="G344" s="6">
        <v>0</v>
      </c>
      <c r="H344" s="6">
        <v>0</v>
      </c>
      <c r="I344" s="7">
        <f t="shared" si="84"/>
        <v>1147614</v>
      </c>
      <c r="J344" s="6">
        <f t="shared" si="91"/>
        <v>10395</v>
      </c>
      <c r="K344" s="6">
        <f t="shared" si="85"/>
        <v>467777.5</v>
      </c>
      <c r="L344" s="6">
        <f t="shared" si="85"/>
        <v>0</v>
      </c>
      <c r="M344" s="7">
        <f t="shared" si="92"/>
        <v>478172.5</v>
      </c>
      <c r="N344" s="6">
        <f t="shared" si="93"/>
        <v>0</v>
      </c>
      <c r="O344" s="6">
        <f t="shared" si="93"/>
        <v>0</v>
      </c>
      <c r="P344" s="7">
        <f t="shared" si="86"/>
        <v>478172.5</v>
      </c>
      <c r="Q344" s="6">
        <f t="shared" si="87"/>
        <v>3638.2499999999995</v>
      </c>
      <c r="R344" s="6">
        <f t="shared" si="87"/>
        <v>163722.125</v>
      </c>
      <c r="S344" s="6">
        <f t="shared" si="88"/>
        <v>167360.375</v>
      </c>
      <c r="T344" s="7">
        <f t="shared" si="94"/>
        <v>334720.75</v>
      </c>
      <c r="U344" s="6">
        <f t="shared" si="95"/>
        <v>0</v>
      </c>
      <c r="V344" s="6">
        <f t="shared" si="95"/>
        <v>0</v>
      </c>
      <c r="W344" s="7">
        <f t="shared" si="89"/>
        <v>334720.75</v>
      </c>
    </row>
    <row r="345" spans="1:23" x14ac:dyDescent="0.3">
      <c r="A345">
        <f t="shared" si="82"/>
        <v>2009</v>
      </c>
      <c r="B345" s="46" t="s">
        <v>13</v>
      </c>
      <c r="C345" s="6">
        <v>3568972</v>
      </c>
      <c r="D345" s="6">
        <v>249322</v>
      </c>
      <c r="E345" s="6">
        <v>46013</v>
      </c>
      <c r="F345" s="7">
        <f t="shared" si="90"/>
        <v>3864307</v>
      </c>
      <c r="G345" s="6">
        <v>0</v>
      </c>
      <c r="H345" s="6">
        <v>0</v>
      </c>
      <c r="I345" s="7">
        <f t="shared" si="84"/>
        <v>3864307</v>
      </c>
      <c r="J345" s="6">
        <f t="shared" si="91"/>
        <v>1487071.6666666667</v>
      </c>
      <c r="K345" s="6">
        <f t="shared" si="85"/>
        <v>103884.16666666667</v>
      </c>
      <c r="L345" s="6">
        <f t="shared" si="85"/>
        <v>19172.083333333336</v>
      </c>
      <c r="M345" s="7">
        <f t="shared" si="92"/>
        <v>1610127.9166666667</v>
      </c>
      <c r="N345" s="6">
        <f t="shared" si="93"/>
        <v>0</v>
      </c>
      <c r="O345" s="6">
        <f t="shared" si="93"/>
        <v>0</v>
      </c>
      <c r="P345" s="7">
        <f t="shared" si="86"/>
        <v>1610127.9166666667</v>
      </c>
      <c r="Q345" s="6">
        <f t="shared" si="87"/>
        <v>520475.08333333331</v>
      </c>
      <c r="R345" s="6">
        <f t="shared" si="87"/>
        <v>36359.458333333336</v>
      </c>
      <c r="S345" s="6">
        <f t="shared" si="88"/>
        <v>556834.54166666663</v>
      </c>
      <c r="T345" s="7">
        <f t="shared" si="94"/>
        <v>1113669.0833333333</v>
      </c>
      <c r="U345" s="6">
        <f t="shared" si="95"/>
        <v>0</v>
      </c>
      <c r="V345" s="6">
        <f t="shared" si="95"/>
        <v>0</v>
      </c>
      <c r="W345" s="7">
        <f t="shared" si="89"/>
        <v>1113669.0833333333</v>
      </c>
    </row>
    <row r="346" spans="1:23" x14ac:dyDescent="0.3">
      <c r="A346">
        <f t="shared" si="82"/>
        <v>2009</v>
      </c>
      <c r="B346" s="46" t="s">
        <v>53</v>
      </c>
      <c r="C346" s="6">
        <v>0</v>
      </c>
      <c r="D346" s="6">
        <v>7870</v>
      </c>
      <c r="E346" s="6">
        <v>0</v>
      </c>
      <c r="F346" s="7">
        <f t="shared" si="90"/>
        <v>7870</v>
      </c>
      <c r="G346" s="6">
        <v>0</v>
      </c>
      <c r="H346" s="6">
        <v>362575</v>
      </c>
      <c r="I346" s="7">
        <f t="shared" si="84"/>
        <v>370445</v>
      </c>
      <c r="J346" s="6">
        <f t="shared" si="91"/>
        <v>0</v>
      </c>
      <c r="K346" s="6">
        <f t="shared" si="85"/>
        <v>3279.166666666667</v>
      </c>
      <c r="L346" s="6">
        <f t="shared" si="85"/>
        <v>0</v>
      </c>
      <c r="M346" s="7">
        <f t="shared" si="92"/>
        <v>3279.166666666667</v>
      </c>
      <c r="N346" s="6">
        <f t="shared" si="93"/>
        <v>0</v>
      </c>
      <c r="O346" s="6">
        <f t="shared" si="93"/>
        <v>151072.91666666669</v>
      </c>
      <c r="P346" s="7">
        <f t="shared" si="86"/>
        <v>154352.08333333334</v>
      </c>
      <c r="Q346" s="6">
        <f t="shared" si="87"/>
        <v>0</v>
      </c>
      <c r="R346" s="6">
        <f t="shared" si="87"/>
        <v>1147.7083333333333</v>
      </c>
      <c r="S346" s="6">
        <f t="shared" si="88"/>
        <v>1147.7083333333333</v>
      </c>
      <c r="T346" s="7">
        <f t="shared" si="94"/>
        <v>2295.4166666666665</v>
      </c>
      <c r="U346" s="6">
        <f t="shared" si="95"/>
        <v>0</v>
      </c>
      <c r="V346" s="6">
        <f t="shared" si="95"/>
        <v>52875.520833333336</v>
      </c>
      <c r="W346" s="7">
        <f t="shared" si="89"/>
        <v>55170.9375</v>
      </c>
    </row>
    <row r="347" spans="1:23" x14ac:dyDescent="0.3">
      <c r="A347">
        <f t="shared" si="82"/>
        <v>2009</v>
      </c>
      <c r="B347" s="46" t="s">
        <v>54</v>
      </c>
      <c r="C347" s="6">
        <v>1759051</v>
      </c>
      <c r="D347" s="6">
        <v>2280619</v>
      </c>
      <c r="E347" s="6">
        <v>0</v>
      </c>
      <c r="F347" s="7">
        <f t="shared" si="90"/>
        <v>4039670</v>
      </c>
      <c r="G347" s="6">
        <v>0</v>
      </c>
      <c r="H347" s="6">
        <v>0</v>
      </c>
      <c r="I347" s="7">
        <f t="shared" si="84"/>
        <v>4039670</v>
      </c>
      <c r="J347" s="6">
        <f t="shared" si="91"/>
        <v>732937.91666666674</v>
      </c>
      <c r="K347" s="6">
        <f t="shared" si="85"/>
        <v>950257.91666666674</v>
      </c>
      <c r="L347" s="6">
        <f t="shared" si="85"/>
        <v>0</v>
      </c>
      <c r="M347" s="7">
        <f t="shared" si="92"/>
        <v>1683195.8333333335</v>
      </c>
      <c r="N347" s="6">
        <f t="shared" si="93"/>
        <v>0</v>
      </c>
      <c r="O347" s="6">
        <f t="shared" si="93"/>
        <v>0</v>
      </c>
      <c r="P347" s="7">
        <f t="shared" si="86"/>
        <v>1683195.8333333335</v>
      </c>
      <c r="Q347" s="6">
        <f t="shared" si="87"/>
        <v>256528.27083333334</v>
      </c>
      <c r="R347" s="6">
        <f t="shared" si="87"/>
        <v>332590.27083333331</v>
      </c>
      <c r="S347" s="6">
        <f t="shared" si="88"/>
        <v>589118.54166666663</v>
      </c>
      <c r="T347" s="7">
        <f t="shared" si="94"/>
        <v>1178237.0833333333</v>
      </c>
      <c r="U347" s="6">
        <f t="shared" si="95"/>
        <v>0</v>
      </c>
      <c r="V347" s="6">
        <f t="shared" si="95"/>
        <v>0</v>
      </c>
      <c r="W347" s="7">
        <f t="shared" si="89"/>
        <v>1178237.0833333333</v>
      </c>
    </row>
    <row r="348" spans="1:23" x14ac:dyDescent="0.3">
      <c r="A348">
        <f t="shared" si="82"/>
        <v>2009</v>
      </c>
      <c r="B348" s="46" t="s">
        <v>55</v>
      </c>
      <c r="C348" s="6">
        <v>126341</v>
      </c>
      <c r="D348" s="6">
        <v>591310</v>
      </c>
      <c r="E348" s="6">
        <v>0</v>
      </c>
      <c r="F348" s="7">
        <f t="shared" si="90"/>
        <v>717651</v>
      </c>
      <c r="G348" s="6">
        <v>0</v>
      </c>
      <c r="H348" s="6">
        <v>0</v>
      </c>
      <c r="I348" s="7">
        <f t="shared" si="84"/>
        <v>717651</v>
      </c>
      <c r="J348" s="6">
        <f t="shared" si="91"/>
        <v>52642.083333333336</v>
      </c>
      <c r="K348" s="6">
        <f t="shared" si="85"/>
        <v>246379.16666666669</v>
      </c>
      <c r="L348" s="6">
        <f t="shared" si="85"/>
        <v>0</v>
      </c>
      <c r="M348" s="7">
        <f t="shared" si="92"/>
        <v>299021.25</v>
      </c>
      <c r="N348" s="6">
        <f t="shared" si="93"/>
        <v>0</v>
      </c>
      <c r="O348" s="6">
        <f t="shared" si="93"/>
        <v>0</v>
      </c>
      <c r="P348" s="7">
        <f t="shared" si="86"/>
        <v>299021.25</v>
      </c>
      <c r="Q348" s="6">
        <f t="shared" si="87"/>
        <v>18424.729166666668</v>
      </c>
      <c r="R348" s="6">
        <f t="shared" si="87"/>
        <v>86232.708333333328</v>
      </c>
      <c r="S348" s="6">
        <f t="shared" si="88"/>
        <v>104657.4375</v>
      </c>
      <c r="T348" s="7">
        <f t="shared" si="94"/>
        <v>209314.875</v>
      </c>
      <c r="U348" s="6">
        <f t="shared" si="95"/>
        <v>0</v>
      </c>
      <c r="V348" s="6">
        <f t="shared" si="95"/>
        <v>0</v>
      </c>
      <c r="W348" s="7">
        <f t="shared" si="89"/>
        <v>209314.875</v>
      </c>
    </row>
    <row r="349" spans="1:23" x14ac:dyDescent="0.3">
      <c r="A349">
        <f t="shared" si="82"/>
        <v>2009</v>
      </c>
      <c r="B349" s="46" t="s">
        <v>56</v>
      </c>
      <c r="C349" s="6">
        <v>9984</v>
      </c>
      <c r="D349" s="6">
        <v>0</v>
      </c>
      <c r="E349" s="6">
        <v>0</v>
      </c>
      <c r="F349" s="7">
        <f t="shared" si="90"/>
        <v>9984</v>
      </c>
      <c r="G349" s="6">
        <v>0</v>
      </c>
      <c r="H349" s="6">
        <v>0</v>
      </c>
      <c r="I349" s="7">
        <f t="shared" si="84"/>
        <v>9984</v>
      </c>
      <c r="J349" s="6">
        <f t="shared" si="91"/>
        <v>4160</v>
      </c>
      <c r="K349" s="6">
        <f t="shared" si="85"/>
        <v>0</v>
      </c>
      <c r="L349" s="6">
        <f t="shared" si="85"/>
        <v>0</v>
      </c>
      <c r="M349" s="7">
        <f t="shared" si="92"/>
        <v>4160</v>
      </c>
      <c r="N349" s="6">
        <f t="shared" si="93"/>
        <v>0</v>
      </c>
      <c r="O349" s="6">
        <f t="shared" si="93"/>
        <v>0</v>
      </c>
      <c r="P349" s="7">
        <f t="shared" si="86"/>
        <v>4160</v>
      </c>
      <c r="Q349" s="6">
        <f t="shared" si="87"/>
        <v>1456</v>
      </c>
      <c r="R349" s="6">
        <f t="shared" si="87"/>
        <v>0</v>
      </c>
      <c r="S349" s="6">
        <f t="shared" si="88"/>
        <v>1456</v>
      </c>
      <c r="T349" s="7">
        <f t="shared" si="94"/>
        <v>2912</v>
      </c>
      <c r="U349" s="6">
        <f t="shared" si="95"/>
        <v>0</v>
      </c>
      <c r="V349" s="6">
        <f t="shared" si="95"/>
        <v>0</v>
      </c>
      <c r="W349" s="7">
        <f t="shared" si="89"/>
        <v>2912</v>
      </c>
    </row>
    <row r="350" spans="1:23" x14ac:dyDescent="0.3">
      <c r="A350">
        <f t="shared" si="82"/>
        <v>2009</v>
      </c>
      <c r="B350" s="46" t="s">
        <v>57</v>
      </c>
      <c r="C350" s="6">
        <v>7107927</v>
      </c>
      <c r="D350" s="6">
        <v>1624762</v>
      </c>
      <c r="E350" s="6">
        <v>0</v>
      </c>
      <c r="F350" s="7">
        <f t="shared" si="90"/>
        <v>8732689</v>
      </c>
      <c r="G350" s="6">
        <v>0</v>
      </c>
      <c r="H350" s="6">
        <v>0</v>
      </c>
      <c r="I350" s="7">
        <f t="shared" si="84"/>
        <v>8732689</v>
      </c>
      <c r="J350" s="6">
        <f t="shared" si="91"/>
        <v>2961636.25</v>
      </c>
      <c r="K350" s="6">
        <f t="shared" si="85"/>
        <v>676984.16666666674</v>
      </c>
      <c r="L350" s="6">
        <f t="shared" si="85"/>
        <v>0</v>
      </c>
      <c r="M350" s="7">
        <f t="shared" si="92"/>
        <v>3638620.416666667</v>
      </c>
      <c r="N350" s="6">
        <f t="shared" si="93"/>
        <v>0</v>
      </c>
      <c r="O350" s="6">
        <f t="shared" si="93"/>
        <v>0</v>
      </c>
      <c r="P350" s="7">
        <f t="shared" si="86"/>
        <v>3638620.416666667</v>
      </c>
      <c r="Q350" s="6">
        <f t="shared" si="87"/>
        <v>1036572.6874999999</v>
      </c>
      <c r="R350" s="6">
        <f t="shared" si="87"/>
        <v>236944.45833333334</v>
      </c>
      <c r="S350" s="6">
        <f t="shared" si="88"/>
        <v>1273517.1458333333</v>
      </c>
      <c r="T350" s="7">
        <f t="shared" si="94"/>
        <v>2547034.2916666665</v>
      </c>
      <c r="U350" s="6">
        <f t="shared" si="95"/>
        <v>0</v>
      </c>
      <c r="V350" s="6">
        <f t="shared" si="95"/>
        <v>0</v>
      </c>
      <c r="W350" s="7">
        <f t="shared" si="89"/>
        <v>2547034.2916666665</v>
      </c>
    </row>
    <row r="351" spans="1:23" x14ac:dyDescent="0.3">
      <c r="A351">
        <f t="shared" si="82"/>
        <v>2009</v>
      </c>
      <c r="B351" s="46" t="s">
        <v>58</v>
      </c>
      <c r="C351" s="6">
        <v>3172162</v>
      </c>
      <c r="D351" s="6">
        <v>7108326</v>
      </c>
      <c r="E351" s="6">
        <v>0</v>
      </c>
      <c r="F351" s="7">
        <f t="shared" si="90"/>
        <v>10280488</v>
      </c>
      <c r="G351" s="6">
        <v>0</v>
      </c>
      <c r="H351" s="6">
        <v>2236396</v>
      </c>
      <c r="I351" s="7">
        <f t="shared" si="84"/>
        <v>12516884</v>
      </c>
      <c r="J351" s="6">
        <f t="shared" si="91"/>
        <v>1321734.1666666667</v>
      </c>
      <c r="K351" s="6">
        <f t="shared" si="85"/>
        <v>2961802.5</v>
      </c>
      <c r="L351" s="6">
        <f t="shared" si="85"/>
        <v>0</v>
      </c>
      <c r="M351" s="7">
        <f t="shared" si="92"/>
        <v>4283536.666666667</v>
      </c>
      <c r="N351" s="6">
        <f t="shared" si="93"/>
        <v>0</v>
      </c>
      <c r="O351" s="6">
        <f t="shared" si="93"/>
        <v>931831.66666666674</v>
      </c>
      <c r="P351" s="7">
        <f t="shared" si="86"/>
        <v>5215368.333333334</v>
      </c>
      <c r="Q351" s="6">
        <f t="shared" si="87"/>
        <v>462606.95833333331</v>
      </c>
      <c r="R351" s="6">
        <f t="shared" si="87"/>
        <v>1036630.8749999999</v>
      </c>
      <c r="S351" s="6">
        <f t="shared" si="88"/>
        <v>1499237.8333333333</v>
      </c>
      <c r="T351" s="7">
        <f t="shared" si="94"/>
        <v>2998475.6666666665</v>
      </c>
      <c r="U351" s="6">
        <f t="shared" si="95"/>
        <v>0</v>
      </c>
      <c r="V351" s="6">
        <f t="shared" si="95"/>
        <v>326141.08333333331</v>
      </c>
      <c r="W351" s="7">
        <f t="shared" si="89"/>
        <v>3324616.75</v>
      </c>
    </row>
    <row r="352" spans="1:23" x14ac:dyDescent="0.3">
      <c r="A352">
        <f t="shared" si="82"/>
        <v>2009</v>
      </c>
      <c r="B352" s="46" t="s">
        <v>59</v>
      </c>
      <c r="C352" s="6">
        <v>1358096</v>
      </c>
      <c r="D352" s="6">
        <v>0</v>
      </c>
      <c r="E352" s="6">
        <v>0</v>
      </c>
      <c r="F352" s="7">
        <f t="shared" si="90"/>
        <v>1358096</v>
      </c>
      <c r="G352" s="6">
        <v>0</v>
      </c>
      <c r="H352" s="6">
        <v>0</v>
      </c>
      <c r="I352" s="7">
        <f t="shared" si="84"/>
        <v>1358096</v>
      </c>
      <c r="J352" s="6">
        <f t="shared" si="91"/>
        <v>565873.33333333337</v>
      </c>
      <c r="K352" s="6">
        <f t="shared" si="85"/>
        <v>0</v>
      </c>
      <c r="L352" s="6">
        <f t="shared" si="85"/>
        <v>0</v>
      </c>
      <c r="M352" s="7">
        <f t="shared" si="92"/>
        <v>565873.33333333337</v>
      </c>
      <c r="N352" s="6">
        <f t="shared" si="93"/>
        <v>0</v>
      </c>
      <c r="O352" s="6">
        <f t="shared" si="93"/>
        <v>0</v>
      </c>
      <c r="P352" s="7">
        <f t="shared" si="86"/>
        <v>565873.33333333337</v>
      </c>
      <c r="Q352" s="6">
        <f t="shared" si="87"/>
        <v>198055.66666666666</v>
      </c>
      <c r="R352" s="6">
        <f t="shared" si="87"/>
        <v>0</v>
      </c>
      <c r="S352" s="6">
        <f t="shared" si="88"/>
        <v>198055.66666666666</v>
      </c>
      <c r="T352" s="7">
        <f t="shared" si="94"/>
        <v>396111.33333333331</v>
      </c>
      <c r="U352" s="6">
        <f t="shared" si="95"/>
        <v>0</v>
      </c>
      <c r="V352" s="6">
        <f t="shared" si="95"/>
        <v>0</v>
      </c>
      <c r="W352" s="7">
        <f t="shared" si="89"/>
        <v>396111.33333333331</v>
      </c>
    </row>
    <row r="353" spans="1:23" x14ac:dyDescent="0.3">
      <c r="A353">
        <f t="shared" si="82"/>
        <v>2009</v>
      </c>
      <c r="B353" s="46" t="s">
        <v>60</v>
      </c>
      <c r="C353" s="6">
        <v>0</v>
      </c>
      <c r="D353" s="6">
        <v>0</v>
      </c>
      <c r="E353" s="6">
        <v>0</v>
      </c>
      <c r="F353" s="7">
        <f t="shared" si="90"/>
        <v>0</v>
      </c>
      <c r="G353" s="6">
        <v>0</v>
      </c>
      <c r="H353" s="6">
        <v>0</v>
      </c>
      <c r="I353" s="7">
        <f t="shared" si="84"/>
        <v>0</v>
      </c>
      <c r="J353" s="6">
        <f t="shared" si="91"/>
        <v>0</v>
      </c>
      <c r="K353" s="6">
        <f t="shared" si="85"/>
        <v>0</v>
      </c>
      <c r="L353" s="6">
        <f t="shared" si="85"/>
        <v>0</v>
      </c>
      <c r="M353" s="7">
        <f t="shared" si="92"/>
        <v>0</v>
      </c>
      <c r="N353" s="6">
        <f t="shared" si="93"/>
        <v>0</v>
      </c>
      <c r="O353" s="6">
        <f t="shared" si="93"/>
        <v>0</v>
      </c>
      <c r="P353" s="7">
        <f t="shared" si="86"/>
        <v>0</v>
      </c>
      <c r="Q353" s="6">
        <f t="shared" si="87"/>
        <v>0</v>
      </c>
      <c r="R353" s="6">
        <f t="shared" si="87"/>
        <v>0</v>
      </c>
      <c r="S353" s="6">
        <f t="shared" si="88"/>
        <v>0</v>
      </c>
      <c r="T353" s="7">
        <f t="shared" si="94"/>
        <v>0</v>
      </c>
      <c r="U353" s="6">
        <f t="shared" si="95"/>
        <v>0</v>
      </c>
      <c r="V353" s="6">
        <f t="shared" si="95"/>
        <v>0</v>
      </c>
      <c r="W353" s="7">
        <f t="shared" si="89"/>
        <v>0</v>
      </c>
    </row>
    <row r="354" spans="1:23" x14ac:dyDescent="0.3">
      <c r="A354">
        <f t="shared" si="82"/>
        <v>2009</v>
      </c>
      <c r="B354" s="46" t="s">
        <v>61</v>
      </c>
      <c r="C354" s="6">
        <v>182318</v>
      </c>
      <c r="D354" s="6">
        <v>274939</v>
      </c>
      <c r="E354" s="6">
        <v>0</v>
      </c>
      <c r="F354" s="7">
        <f t="shared" si="90"/>
        <v>457257</v>
      </c>
      <c r="G354" s="6">
        <v>0</v>
      </c>
      <c r="H354" s="6">
        <v>0</v>
      </c>
      <c r="I354" s="7">
        <f t="shared" si="84"/>
        <v>457257</v>
      </c>
      <c r="J354" s="6">
        <f t="shared" si="91"/>
        <v>75965.833333333343</v>
      </c>
      <c r="K354" s="6">
        <f t="shared" si="85"/>
        <v>114557.91666666667</v>
      </c>
      <c r="L354" s="6">
        <f t="shared" si="85"/>
        <v>0</v>
      </c>
      <c r="M354" s="7">
        <f t="shared" si="92"/>
        <v>190523.75</v>
      </c>
      <c r="N354" s="6">
        <f t="shared" si="93"/>
        <v>0</v>
      </c>
      <c r="O354" s="6">
        <f t="shared" si="93"/>
        <v>0</v>
      </c>
      <c r="P354" s="7">
        <f t="shared" si="86"/>
        <v>190523.75</v>
      </c>
      <c r="Q354" s="6">
        <f t="shared" si="87"/>
        <v>26588.041666666668</v>
      </c>
      <c r="R354" s="6">
        <f t="shared" si="87"/>
        <v>40095.270833333336</v>
      </c>
      <c r="S354" s="6">
        <f t="shared" si="88"/>
        <v>66683.3125</v>
      </c>
      <c r="T354" s="7">
        <f t="shared" si="94"/>
        <v>133366.625</v>
      </c>
      <c r="U354" s="6">
        <f t="shared" si="95"/>
        <v>0</v>
      </c>
      <c r="V354" s="6">
        <f t="shared" si="95"/>
        <v>0</v>
      </c>
      <c r="W354" s="7">
        <f t="shared" si="89"/>
        <v>133366.625</v>
      </c>
    </row>
    <row r="355" spans="1:23" x14ac:dyDescent="0.3">
      <c r="A355">
        <f t="shared" si="82"/>
        <v>2009</v>
      </c>
      <c r="B355" s="46" t="s">
        <v>62</v>
      </c>
      <c r="C355" s="6">
        <v>0</v>
      </c>
      <c r="D355" s="6">
        <v>915913</v>
      </c>
      <c r="E355" s="6">
        <v>0</v>
      </c>
      <c r="F355" s="7">
        <f t="shared" si="90"/>
        <v>915913</v>
      </c>
      <c r="G355" s="6">
        <v>0</v>
      </c>
      <c r="H355" s="6">
        <v>0</v>
      </c>
      <c r="I355" s="7">
        <f t="shared" si="84"/>
        <v>915913</v>
      </c>
      <c r="J355" s="6">
        <f t="shared" si="91"/>
        <v>0</v>
      </c>
      <c r="K355" s="6">
        <f t="shared" si="85"/>
        <v>381630.41666666669</v>
      </c>
      <c r="L355" s="6">
        <f t="shared" si="85"/>
        <v>0</v>
      </c>
      <c r="M355" s="7">
        <f t="shared" si="92"/>
        <v>381630.41666666669</v>
      </c>
      <c r="N355" s="6">
        <f t="shared" si="93"/>
        <v>0</v>
      </c>
      <c r="O355" s="6">
        <f t="shared" si="93"/>
        <v>0</v>
      </c>
      <c r="P355" s="7">
        <f t="shared" si="86"/>
        <v>381630.41666666669</v>
      </c>
      <c r="Q355" s="6">
        <f t="shared" si="87"/>
        <v>0</v>
      </c>
      <c r="R355" s="6">
        <f t="shared" si="87"/>
        <v>133570.64583333334</v>
      </c>
      <c r="S355" s="6">
        <f t="shared" si="88"/>
        <v>133570.64583333334</v>
      </c>
      <c r="T355" s="7">
        <f t="shared" si="94"/>
        <v>267141.29166666669</v>
      </c>
      <c r="U355" s="6">
        <f t="shared" si="95"/>
        <v>0</v>
      </c>
      <c r="V355" s="6">
        <f t="shared" si="95"/>
        <v>0</v>
      </c>
      <c r="W355" s="7">
        <f t="shared" si="89"/>
        <v>267141.29166666669</v>
      </c>
    </row>
    <row r="356" spans="1:23" x14ac:dyDescent="0.3">
      <c r="A356">
        <f t="shared" si="82"/>
        <v>2009</v>
      </c>
      <c r="B356" s="46" t="s">
        <v>19</v>
      </c>
      <c r="C356" s="6">
        <v>7413885</v>
      </c>
      <c r="D356" s="6">
        <v>13066747</v>
      </c>
      <c r="E356" s="6">
        <v>360756</v>
      </c>
      <c r="F356" s="7">
        <f t="shared" si="90"/>
        <v>20841388</v>
      </c>
      <c r="G356" s="6">
        <v>4870</v>
      </c>
      <c r="H356" s="6">
        <v>0</v>
      </c>
      <c r="I356" s="7">
        <f t="shared" si="84"/>
        <v>20846258</v>
      </c>
      <c r="J356" s="6">
        <f t="shared" si="91"/>
        <v>3089118.75</v>
      </c>
      <c r="K356" s="6">
        <f t="shared" si="85"/>
        <v>5444477.916666667</v>
      </c>
      <c r="L356" s="6">
        <f t="shared" si="85"/>
        <v>150315</v>
      </c>
      <c r="M356" s="7">
        <f t="shared" si="92"/>
        <v>8683911.6666666679</v>
      </c>
      <c r="N356" s="6">
        <f t="shared" si="93"/>
        <v>2029.1666666666667</v>
      </c>
      <c r="O356" s="6">
        <f t="shared" si="93"/>
        <v>0</v>
      </c>
      <c r="P356" s="7">
        <f t="shared" si="86"/>
        <v>8685940.833333334</v>
      </c>
      <c r="Q356" s="6">
        <f t="shared" si="87"/>
        <v>1081191.5625</v>
      </c>
      <c r="R356" s="6">
        <f t="shared" si="87"/>
        <v>1905567.2708333333</v>
      </c>
      <c r="S356" s="6">
        <f t="shared" si="88"/>
        <v>2986758.833333333</v>
      </c>
      <c r="T356" s="7">
        <f t="shared" si="94"/>
        <v>5973517.666666666</v>
      </c>
      <c r="U356" s="6">
        <f t="shared" si="95"/>
        <v>710.20833333333337</v>
      </c>
      <c r="V356" s="6">
        <f t="shared" si="95"/>
        <v>0</v>
      </c>
      <c r="W356" s="7">
        <f t="shared" si="89"/>
        <v>5974227.8749999991</v>
      </c>
    </row>
    <row r="357" spans="1:23" x14ac:dyDescent="0.3">
      <c r="A357">
        <f t="shared" si="82"/>
        <v>2009</v>
      </c>
      <c r="B357" s="46" t="s">
        <v>63</v>
      </c>
      <c r="C357" s="6">
        <v>12240</v>
      </c>
      <c r="D357" s="6">
        <v>61223</v>
      </c>
      <c r="E357" s="6">
        <v>0</v>
      </c>
      <c r="F357" s="7">
        <f t="shared" si="90"/>
        <v>73463</v>
      </c>
      <c r="G357" s="6">
        <v>0</v>
      </c>
      <c r="H357" s="6">
        <v>0</v>
      </c>
      <c r="I357" s="7">
        <f t="shared" si="84"/>
        <v>73463</v>
      </c>
      <c r="J357" s="6">
        <f t="shared" si="91"/>
        <v>5100</v>
      </c>
      <c r="K357" s="6">
        <f t="shared" si="85"/>
        <v>25509.583333333336</v>
      </c>
      <c r="L357" s="6">
        <f t="shared" si="85"/>
        <v>0</v>
      </c>
      <c r="M357" s="7">
        <f t="shared" si="92"/>
        <v>30609.583333333336</v>
      </c>
      <c r="N357" s="6">
        <f t="shared" si="93"/>
        <v>0</v>
      </c>
      <c r="O357" s="6">
        <f t="shared" si="93"/>
        <v>0</v>
      </c>
      <c r="P357" s="7">
        <f t="shared" si="86"/>
        <v>30609.583333333336</v>
      </c>
      <c r="Q357" s="6">
        <f t="shared" si="87"/>
        <v>1785</v>
      </c>
      <c r="R357" s="6">
        <f t="shared" si="87"/>
        <v>8928.3541666666661</v>
      </c>
      <c r="S357" s="6">
        <f t="shared" si="88"/>
        <v>10713.354166666666</v>
      </c>
      <c r="T357" s="7">
        <f t="shared" si="94"/>
        <v>21426.708333333332</v>
      </c>
      <c r="U357" s="6">
        <f t="shared" si="95"/>
        <v>0</v>
      </c>
      <c r="V357" s="6">
        <f t="shared" si="95"/>
        <v>0</v>
      </c>
      <c r="W357" s="7">
        <f t="shared" si="89"/>
        <v>21426.708333333332</v>
      </c>
    </row>
    <row r="358" spans="1:23" x14ac:dyDescent="0.3">
      <c r="A358">
        <f t="shared" si="82"/>
        <v>2009</v>
      </c>
      <c r="B358" s="46" t="s">
        <v>64</v>
      </c>
      <c r="C358" s="6">
        <v>14174116</v>
      </c>
      <c r="D358" s="6">
        <v>1784116</v>
      </c>
      <c r="E358" s="6">
        <v>0</v>
      </c>
      <c r="F358" s="7">
        <f t="shared" si="90"/>
        <v>15958232</v>
      </c>
      <c r="G358" s="6">
        <v>4616959</v>
      </c>
      <c r="H358" s="6">
        <v>2244625</v>
      </c>
      <c r="I358" s="7">
        <f t="shared" si="84"/>
        <v>22819816</v>
      </c>
      <c r="J358" s="6">
        <f t="shared" si="91"/>
        <v>5905881.666666667</v>
      </c>
      <c r="K358" s="6">
        <f t="shared" si="85"/>
        <v>743381.66666666674</v>
      </c>
      <c r="L358" s="6">
        <f t="shared" si="85"/>
        <v>0</v>
      </c>
      <c r="M358" s="7">
        <f t="shared" si="92"/>
        <v>6649263.333333334</v>
      </c>
      <c r="N358" s="6">
        <f t="shared" si="93"/>
        <v>1923732.9166666667</v>
      </c>
      <c r="O358" s="6">
        <f t="shared" si="93"/>
        <v>935260.41666666674</v>
      </c>
      <c r="P358" s="7">
        <f t="shared" si="86"/>
        <v>9508256.666666666</v>
      </c>
      <c r="Q358" s="6">
        <f t="shared" si="87"/>
        <v>2067058.5833333333</v>
      </c>
      <c r="R358" s="6">
        <f t="shared" si="87"/>
        <v>260183.58333333334</v>
      </c>
      <c r="S358" s="6">
        <f t="shared" si="88"/>
        <v>2327242.1666666665</v>
      </c>
      <c r="T358" s="7">
        <f t="shared" si="94"/>
        <v>4654484.333333333</v>
      </c>
      <c r="U358" s="6">
        <f t="shared" si="95"/>
        <v>673306.52083333337</v>
      </c>
      <c r="V358" s="6">
        <f t="shared" si="95"/>
        <v>327341.14583333331</v>
      </c>
      <c r="W358" s="7">
        <f t="shared" si="89"/>
        <v>5655131.9999999991</v>
      </c>
    </row>
    <row r="359" spans="1:23" x14ac:dyDescent="0.3">
      <c r="A359">
        <f t="shared" si="82"/>
        <v>2009</v>
      </c>
      <c r="B359" s="46" t="s">
        <v>21</v>
      </c>
      <c r="C359" s="6">
        <v>1090242</v>
      </c>
      <c r="D359" s="6">
        <v>5173074</v>
      </c>
      <c r="E359" s="6">
        <v>91275</v>
      </c>
      <c r="F359" s="7">
        <f t="shared" si="90"/>
        <v>6354591</v>
      </c>
      <c r="G359" s="6">
        <v>63648</v>
      </c>
      <c r="H359" s="6">
        <v>0</v>
      </c>
      <c r="I359" s="7">
        <f t="shared" si="84"/>
        <v>6418239</v>
      </c>
      <c r="J359" s="6">
        <f t="shared" si="91"/>
        <v>454267.5</v>
      </c>
      <c r="K359" s="6">
        <f t="shared" si="85"/>
        <v>2155447.5</v>
      </c>
      <c r="L359" s="6">
        <f t="shared" si="85"/>
        <v>38031.25</v>
      </c>
      <c r="M359" s="7">
        <f t="shared" si="92"/>
        <v>2647746.25</v>
      </c>
      <c r="N359" s="6">
        <f t="shared" si="93"/>
        <v>26520</v>
      </c>
      <c r="O359" s="6">
        <f t="shared" si="93"/>
        <v>0</v>
      </c>
      <c r="P359" s="7">
        <f t="shared" si="86"/>
        <v>2674266.25</v>
      </c>
      <c r="Q359" s="6">
        <f t="shared" si="87"/>
        <v>158993.625</v>
      </c>
      <c r="R359" s="6">
        <f t="shared" si="87"/>
        <v>754406.625</v>
      </c>
      <c r="S359" s="6">
        <f t="shared" si="88"/>
        <v>913400.25</v>
      </c>
      <c r="T359" s="7">
        <f t="shared" si="94"/>
        <v>1826800.5</v>
      </c>
      <c r="U359" s="6">
        <f t="shared" si="95"/>
        <v>9282</v>
      </c>
      <c r="V359" s="6">
        <f t="shared" si="95"/>
        <v>0</v>
      </c>
      <c r="W359" s="7">
        <f t="shared" si="89"/>
        <v>1836082.5</v>
      </c>
    </row>
    <row r="360" spans="1:23" x14ac:dyDescent="0.3">
      <c r="A360">
        <f t="shared" si="82"/>
        <v>2009</v>
      </c>
      <c r="B360" s="46" t="s">
        <v>17</v>
      </c>
      <c r="C360" s="6">
        <v>20838035</v>
      </c>
      <c r="D360" s="6">
        <v>641726</v>
      </c>
      <c r="E360" s="6">
        <v>2019552</v>
      </c>
      <c r="F360" s="7">
        <f t="shared" si="90"/>
        <v>23499313</v>
      </c>
      <c r="G360" s="6">
        <v>2582937</v>
      </c>
      <c r="H360" s="6">
        <v>0</v>
      </c>
      <c r="I360" s="7">
        <f t="shared" si="84"/>
        <v>26082250</v>
      </c>
      <c r="J360" s="6">
        <f t="shared" si="91"/>
        <v>8682514.583333334</v>
      </c>
      <c r="K360" s="6">
        <f t="shared" si="85"/>
        <v>267385.83333333337</v>
      </c>
      <c r="L360" s="6">
        <f t="shared" si="85"/>
        <v>841480</v>
      </c>
      <c r="M360" s="7">
        <f t="shared" si="92"/>
        <v>9791380.4166666679</v>
      </c>
      <c r="N360" s="6">
        <f t="shared" si="93"/>
        <v>1076223.75</v>
      </c>
      <c r="O360" s="6">
        <f t="shared" si="93"/>
        <v>0</v>
      </c>
      <c r="P360" s="7">
        <f t="shared" si="86"/>
        <v>10867604.166666668</v>
      </c>
      <c r="Q360" s="6">
        <f t="shared" si="87"/>
        <v>3038880.1041666665</v>
      </c>
      <c r="R360" s="6">
        <f t="shared" si="87"/>
        <v>93585.041666666672</v>
      </c>
      <c r="S360" s="6">
        <f t="shared" si="88"/>
        <v>3132465.145833333</v>
      </c>
      <c r="T360" s="7">
        <f t="shared" si="94"/>
        <v>6264930.291666666</v>
      </c>
      <c r="U360" s="6">
        <f t="shared" si="95"/>
        <v>376678.3125</v>
      </c>
      <c r="V360" s="6">
        <f t="shared" si="95"/>
        <v>0</v>
      </c>
      <c r="W360" s="7">
        <f t="shared" si="89"/>
        <v>6641608.604166666</v>
      </c>
    </row>
    <row r="361" spans="1:23" x14ac:dyDescent="0.3">
      <c r="A361">
        <f t="shared" si="82"/>
        <v>2009</v>
      </c>
      <c r="B361" s="46" t="s">
        <v>65</v>
      </c>
      <c r="C361" s="6">
        <v>75708</v>
      </c>
      <c r="D361" s="6">
        <v>85976</v>
      </c>
      <c r="E361" s="6">
        <v>0</v>
      </c>
      <c r="F361" s="7">
        <f t="shared" si="90"/>
        <v>161684</v>
      </c>
      <c r="G361" s="6">
        <v>10901254</v>
      </c>
      <c r="H361" s="6">
        <v>0</v>
      </c>
      <c r="I361" s="7">
        <f t="shared" si="84"/>
        <v>11062938</v>
      </c>
      <c r="J361" s="6">
        <f t="shared" si="91"/>
        <v>31545</v>
      </c>
      <c r="K361" s="6">
        <f t="shared" si="85"/>
        <v>35823.333333333336</v>
      </c>
      <c r="L361" s="6">
        <f t="shared" si="85"/>
        <v>0</v>
      </c>
      <c r="M361" s="7">
        <f t="shared" si="92"/>
        <v>67368.333333333343</v>
      </c>
      <c r="N361" s="6">
        <f t="shared" si="93"/>
        <v>4542189.166666667</v>
      </c>
      <c r="O361" s="6">
        <f t="shared" si="93"/>
        <v>0</v>
      </c>
      <c r="P361" s="7">
        <f t="shared" si="86"/>
        <v>4609557.5</v>
      </c>
      <c r="Q361" s="6">
        <f t="shared" si="87"/>
        <v>11040.75</v>
      </c>
      <c r="R361" s="6">
        <f t="shared" si="87"/>
        <v>12538.166666666666</v>
      </c>
      <c r="S361" s="6">
        <f t="shared" si="88"/>
        <v>23578.916666666664</v>
      </c>
      <c r="T361" s="7">
        <f t="shared" si="94"/>
        <v>47157.833333333328</v>
      </c>
      <c r="U361" s="6">
        <f t="shared" si="95"/>
        <v>1589766.2083333333</v>
      </c>
      <c r="V361" s="6">
        <f t="shared" si="95"/>
        <v>0</v>
      </c>
      <c r="W361" s="7">
        <f t="shared" si="89"/>
        <v>1636924.0416666665</v>
      </c>
    </row>
    <row r="362" spans="1:23" x14ac:dyDescent="0.3">
      <c r="A362">
        <f t="shared" si="82"/>
        <v>2009</v>
      </c>
      <c r="B362" s="46" t="s">
        <v>66</v>
      </c>
      <c r="C362" s="6">
        <v>763048</v>
      </c>
      <c r="D362" s="6">
        <v>7595735</v>
      </c>
      <c r="E362" s="6">
        <v>0</v>
      </c>
      <c r="F362" s="7">
        <f t="shared" si="90"/>
        <v>8358783</v>
      </c>
      <c r="G362" s="6">
        <v>0</v>
      </c>
      <c r="H362" s="6">
        <v>0</v>
      </c>
      <c r="I362" s="7">
        <f t="shared" si="84"/>
        <v>8358783</v>
      </c>
      <c r="J362" s="6">
        <f t="shared" si="91"/>
        <v>317936.66666666669</v>
      </c>
      <c r="K362" s="6">
        <f t="shared" si="85"/>
        <v>3164889.5833333335</v>
      </c>
      <c r="L362" s="6">
        <f t="shared" si="85"/>
        <v>0</v>
      </c>
      <c r="M362" s="7">
        <f t="shared" si="92"/>
        <v>3482826.25</v>
      </c>
      <c r="N362" s="6">
        <f t="shared" si="93"/>
        <v>0</v>
      </c>
      <c r="O362" s="6">
        <f t="shared" si="93"/>
        <v>0</v>
      </c>
      <c r="P362" s="7">
        <f t="shared" si="86"/>
        <v>3482826.25</v>
      </c>
      <c r="Q362" s="6">
        <f t="shared" si="87"/>
        <v>111277.83333333333</v>
      </c>
      <c r="R362" s="6">
        <f t="shared" si="87"/>
        <v>1107711.3541666667</v>
      </c>
      <c r="S362" s="6">
        <f t="shared" si="88"/>
        <v>1218989.1875</v>
      </c>
      <c r="T362" s="7">
        <f t="shared" si="94"/>
        <v>2437978.375</v>
      </c>
      <c r="U362" s="6">
        <f t="shared" si="95"/>
        <v>0</v>
      </c>
      <c r="V362" s="6">
        <f t="shared" si="95"/>
        <v>0</v>
      </c>
      <c r="W362" s="7">
        <f t="shared" si="89"/>
        <v>2437978.375</v>
      </c>
    </row>
    <row r="363" spans="1:23" x14ac:dyDescent="0.3">
      <c r="A363">
        <f t="shared" si="82"/>
        <v>2009</v>
      </c>
      <c r="B363" s="46" t="s">
        <v>67</v>
      </c>
      <c r="C363" s="6">
        <v>763724</v>
      </c>
      <c r="D363" s="6">
        <v>676547</v>
      </c>
      <c r="E363" s="6">
        <v>0</v>
      </c>
      <c r="F363" s="7">
        <f t="shared" si="90"/>
        <v>1440271</v>
      </c>
      <c r="G363" s="6">
        <v>0</v>
      </c>
      <c r="H363" s="6">
        <v>0</v>
      </c>
      <c r="I363" s="7">
        <f t="shared" si="84"/>
        <v>1440271</v>
      </c>
      <c r="J363" s="6">
        <f t="shared" si="91"/>
        <v>318218.33333333337</v>
      </c>
      <c r="K363" s="6">
        <f t="shared" si="85"/>
        <v>281894.58333333337</v>
      </c>
      <c r="L363" s="6">
        <f t="shared" si="85"/>
        <v>0</v>
      </c>
      <c r="M363" s="7">
        <f t="shared" si="92"/>
        <v>600112.91666666674</v>
      </c>
      <c r="N363" s="6">
        <f t="shared" si="93"/>
        <v>0</v>
      </c>
      <c r="O363" s="6">
        <f t="shared" si="93"/>
        <v>0</v>
      </c>
      <c r="P363" s="7">
        <f t="shared" si="86"/>
        <v>600112.91666666674</v>
      </c>
      <c r="Q363" s="6">
        <f t="shared" si="87"/>
        <v>111376.41666666667</v>
      </c>
      <c r="R363" s="6">
        <f t="shared" si="87"/>
        <v>98663.104166666672</v>
      </c>
      <c r="S363" s="6">
        <f t="shared" si="88"/>
        <v>210039.52083333334</v>
      </c>
      <c r="T363" s="7">
        <f t="shared" si="94"/>
        <v>420079.04166666669</v>
      </c>
      <c r="U363" s="6">
        <f t="shared" si="95"/>
        <v>0</v>
      </c>
      <c r="V363" s="6">
        <f t="shared" si="95"/>
        <v>0</v>
      </c>
      <c r="W363" s="7">
        <f t="shared" si="89"/>
        <v>420079.04166666669</v>
      </c>
    </row>
    <row r="364" spans="1:23" x14ac:dyDescent="0.3">
      <c r="A364">
        <f t="shared" si="82"/>
        <v>2009</v>
      </c>
      <c r="B364" s="46" t="s">
        <v>68</v>
      </c>
      <c r="C364" s="6">
        <v>18659634</v>
      </c>
      <c r="D364" s="6">
        <v>4902441</v>
      </c>
      <c r="E364" s="6">
        <v>1903721</v>
      </c>
      <c r="F364" s="7">
        <f t="shared" si="90"/>
        <v>25465796</v>
      </c>
      <c r="G364" s="6">
        <v>4082722</v>
      </c>
      <c r="H364" s="6">
        <v>63014</v>
      </c>
      <c r="I364" s="7">
        <f t="shared" si="84"/>
        <v>29611532</v>
      </c>
      <c r="J364" s="6">
        <f t="shared" si="91"/>
        <v>7774847.5</v>
      </c>
      <c r="K364" s="6">
        <f t="shared" si="85"/>
        <v>2042683.75</v>
      </c>
      <c r="L364" s="6">
        <f t="shared" si="85"/>
        <v>793217.08333333337</v>
      </c>
      <c r="M364" s="7">
        <f t="shared" si="92"/>
        <v>10610748.333333334</v>
      </c>
      <c r="N364" s="6">
        <f t="shared" si="93"/>
        <v>1701134.1666666667</v>
      </c>
      <c r="O364" s="6">
        <f t="shared" si="93"/>
        <v>26255.833333333336</v>
      </c>
      <c r="P364" s="7">
        <f t="shared" si="86"/>
        <v>12338138.333333334</v>
      </c>
      <c r="Q364" s="6">
        <f t="shared" si="87"/>
        <v>2721196.625</v>
      </c>
      <c r="R364" s="6">
        <f t="shared" si="87"/>
        <v>714939.3125</v>
      </c>
      <c r="S364" s="6">
        <f t="shared" si="88"/>
        <v>3436135.9375</v>
      </c>
      <c r="T364" s="7">
        <f t="shared" si="94"/>
        <v>6872271.875</v>
      </c>
      <c r="U364" s="6">
        <f t="shared" si="95"/>
        <v>595396.95833333337</v>
      </c>
      <c r="V364" s="6">
        <f t="shared" si="95"/>
        <v>9189.5416666666661</v>
      </c>
      <c r="W364" s="7">
        <f t="shared" si="89"/>
        <v>7476858.375</v>
      </c>
    </row>
    <row r="365" spans="1:23" x14ac:dyDescent="0.3">
      <c r="A365">
        <f t="shared" si="82"/>
        <v>2009</v>
      </c>
      <c r="B365" s="46" t="s">
        <v>69</v>
      </c>
      <c r="C365" s="6">
        <v>0</v>
      </c>
      <c r="D365" s="6">
        <v>0</v>
      </c>
      <c r="E365" s="6">
        <v>0</v>
      </c>
      <c r="F365" s="7">
        <f t="shared" si="90"/>
        <v>0</v>
      </c>
      <c r="G365" s="6">
        <v>546149</v>
      </c>
      <c r="H365" s="6">
        <v>0</v>
      </c>
      <c r="I365" s="7">
        <f t="shared" si="84"/>
        <v>546149</v>
      </c>
      <c r="J365" s="6">
        <f t="shared" si="91"/>
        <v>0</v>
      </c>
      <c r="K365" s="6">
        <f t="shared" si="85"/>
        <v>0</v>
      </c>
      <c r="L365" s="6">
        <f t="shared" si="85"/>
        <v>0</v>
      </c>
      <c r="M365" s="7">
        <f t="shared" si="92"/>
        <v>0</v>
      </c>
      <c r="N365" s="6">
        <f t="shared" si="93"/>
        <v>227562.08333333334</v>
      </c>
      <c r="O365" s="6">
        <f t="shared" si="93"/>
        <v>0</v>
      </c>
      <c r="P365" s="7">
        <f t="shared" si="86"/>
        <v>227562.08333333334</v>
      </c>
      <c r="Q365" s="6">
        <f t="shared" si="87"/>
        <v>0</v>
      </c>
      <c r="R365" s="6">
        <f t="shared" si="87"/>
        <v>0</v>
      </c>
      <c r="S365" s="6">
        <f t="shared" si="88"/>
        <v>0</v>
      </c>
      <c r="T365" s="7">
        <f t="shared" si="94"/>
        <v>0</v>
      </c>
      <c r="U365" s="6">
        <f t="shared" si="95"/>
        <v>79646.729166666672</v>
      </c>
      <c r="V365" s="6">
        <f t="shared" si="95"/>
        <v>0</v>
      </c>
      <c r="W365" s="7">
        <f t="shared" si="89"/>
        <v>79646.729166666672</v>
      </c>
    </row>
    <row r="366" spans="1:23" x14ac:dyDescent="0.3">
      <c r="A366">
        <f t="shared" si="82"/>
        <v>2009</v>
      </c>
      <c r="B366" s="46" t="s">
        <v>70</v>
      </c>
      <c r="C366" s="6">
        <v>1842226</v>
      </c>
      <c r="D366" s="6">
        <v>306286</v>
      </c>
      <c r="E366" s="6">
        <v>0</v>
      </c>
      <c r="F366" s="7">
        <f t="shared" si="90"/>
        <v>2148512</v>
      </c>
      <c r="G366" s="6">
        <v>57984</v>
      </c>
      <c r="H366" s="6">
        <v>0</v>
      </c>
      <c r="I366" s="7">
        <f t="shared" si="84"/>
        <v>2206496</v>
      </c>
      <c r="J366" s="6">
        <f t="shared" si="91"/>
        <v>767594.16666666674</v>
      </c>
      <c r="K366" s="6">
        <f t="shared" si="85"/>
        <v>127619.16666666667</v>
      </c>
      <c r="L366" s="6">
        <f t="shared" si="85"/>
        <v>0</v>
      </c>
      <c r="M366" s="7">
        <f t="shared" si="92"/>
        <v>895213.33333333337</v>
      </c>
      <c r="N366" s="6">
        <f t="shared" si="93"/>
        <v>24160</v>
      </c>
      <c r="O366" s="6">
        <f t="shared" si="93"/>
        <v>0</v>
      </c>
      <c r="P366" s="7">
        <f t="shared" si="86"/>
        <v>919373.33333333337</v>
      </c>
      <c r="Q366" s="6">
        <f t="shared" si="87"/>
        <v>268657.95833333337</v>
      </c>
      <c r="R366" s="6">
        <f t="shared" si="87"/>
        <v>44666.708333333336</v>
      </c>
      <c r="S366" s="6">
        <f t="shared" si="88"/>
        <v>313324.66666666669</v>
      </c>
      <c r="T366" s="7">
        <f t="shared" si="94"/>
        <v>626649.33333333337</v>
      </c>
      <c r="U366" s="6">
        <f t="shared" si="95"/>
        <v>8456</v>
      </c>
      <c r="V366" s="6">
        <f t="shared" si="95"/>
        <v>0</v>
      </c>
      <c r="W366" s="7">
        <f t="shared" si="89"/>
        <v>635105.33333333337</v>
      </c>
    </row>
    <row r="367" spans="1:23" x14ac:dyDescent="0.3">
      <c r="A367">
        <f t="shared" si="82"/>
        <v>2009</v>
      </c>
      <c r="B367" s="46" t="s">
        <v>11</v>
      </c>
      <c r="C367" s="6">
        <v>8672944</v>
      </c>
      <c r="D367" s="6">
        <v>80699</v>
      </c>
      <c r="E367" s="6">
        <v>0</v>
      </c>
      <c r="F367" s="7">
        <f t="shared" si="90"/>
        <v>8753643</v>
      </c>
      <c r="G367" s="6">
        <v>0</v>
      </c>
      <c r="H367" s="6">
        <v>7044639</v>
      </c>
      <c r="I367" s="7">
        <f t="shared" si="84"/>
        <v>15798282</v>
      </c>
      <c r="J367" s="6">
        <f t="shared" si="91"/>
        <v>3613726.666666667</v>
      </c>
      <c r="K367" s="6">
        <f t="shared" si="85"/>
        <v>33624.583333333336</v>
      </c>
      <c r="L367" s="6">
        <f t="shared" si="85"/>
        <v>0</v>
      </c>
      <c r="M367" s="7">
        <f t="shared" si="92"/>
        <v>3647351.2500000005</v>
      </c>
      <c r="N367" s="6">
        <f t="shared" si="93"/>
        <v>0</v>
      </c>
      <c r="O367" s="6">
        <f t="shared" si="93"/>
        <v>2935266.25</v>
      </c>
      <c r="P367" s="7">
        <f t="shared" si="86"/>
        <v>6582617.5</v>
      </c>
      <c r="Q367" s="6">
        <f t="shared" si="87"/>
        <v>1264804.3333333333</v>
      </c>
      <c r="R367" s="6">
        <f t="shared" si="87"/>
        <v>11768.604166666666</v>
      </c>
      <c r="S367" s="6">
        <f t="shared" si="88"/>
        <v>1276572.9375</v>
      </c>
      <c r="T367" s="7">
        <f t="shared" si="94"/>
        <v>2553145.875</v>
      </c>
      <c r="U367" s="6">
        <f t="shared" si="95"/>
        <v>0</v>
      </c>
      <c r="V367" s="6">
        <f t="shared" si="95"/>
        <v>1027343.1874999999</v>
      </c>
      <c r="W367" s="7">
        <f t="shared" si="89"/>
        <v>3580489.0625</v>
      </c>
    </row>
    <row r="368" spans="1:23" x14ac:dyDescent="0.3">
      <c r="A368">
        <f t="shared" si="82"/>
        <v>2009</v>
      </c>
      <c r="B368" s="46" t="s">
        <v>71</v>
      </c>
      <c r="C368" s="6">
        <v>14456</v>
      </c>
      <c r="D368" s="6">
        <v>331260</v>
      </c>
      <c r="E368" s="6">
        <v>0</v>
      </c>
      <c r="F368" s="7">
        <f t="shared" si="90"/>
        <v>345716</v>
      </c>
      <c r="G368" s="6">
        <v>0</v>
      </c>
      <c r="H368" s="6">
        <v>0</v>
      </c>
      <c r="I368" s="7">
        <f t="shared" si="84"/>
        <v>345716</v>
      </c>
      <c r="J368" s="6">
        <f t="shared" si="91"/>
        <v>6023.3333333333339</v>
      </c>
      <c r="K368" s="6">
        <f t="shared" si="85"/>
        <v>138025</v>
      </c>
      <c r="L368" s="6">
        <f t="shared" si="85"/>
        <v>0</v>
      </c>
      <c r="M368" s="7">
        <f t="shared" si="92"/>
        <v>144048.33333333334</v>
      </c>
      <c r="N368" s="6">
        <f t="shared" si="93"/>
        <v>0</v>
      </c>
      <c r="O368" s="6">
        <f t="shared" si="93"/>
        <v>0</v>
      </c>
      <c r="P368" s="7">
        <f t="shared" si="86"/>
        <v>144048.33333333334</v>
      </c>
      <c r="Q368" s="6">
        <f t="shared" si="87"/>
        <v>2108.166666666667</v>
      </c>
      <c r="R368" s="6">
        <f t="shared" si="87"/>
        <v>48308.75</v>
      </c>
      <c r="S368" s="6">
        <f t="shared" si="88"/>
        <v>50416.916666666664</v>
      </c>
      <c r="T368" s="7">
        <f t="shared" si="94"/>
        <v>100833.83333333333</v>
      </c>
      <c r="U368" s="6">
        <f t="shared" si="95"/>
        <v>0</v>
      </c>
      <c r="V368" s="6">
        <f t="shared" si="95"/>
        <v>0</v>
      </c>
      <c r="W368" s="7">
        <f t="shared" si="89"/>
        <v>100833.83333333333</v>
      </c>
    </row>
    <row r="369" spans="1:23" x14ac:dyDescent="0.3">
      <c r="A369">
        <f t="shared" si="82"/>
        <v>2009</v>
      </c>
      <c r="B369" s="46" t="s">
        <v>23</v>
      </c>
      <c r="C369" s="6">
        <v>1113851</v>
      </c>
      <c r="D369" s="6">
        <v>11308724</v>
      </c>
      <c r="E369" s="6">
        <v>2345323</v>
      </c>
      <c r="F369" s="7">
        <f t="shared" si="90"/>
        <v>14767898</v>
      </c>
      <c r="G369" s="6">
        <v>0</v>
      </c>
      <c r="H369" s="6">
        <v>0</v>
      </c>
      <c r="I369" s="7">
        <f t="shared" si="84"/>
        <v>14767898</v>
      </c>
      <c r="J369" s="6">
        <f t="shared" si="91"/>
        <v>464104.58333333337</v>
      </c>
      <c r="K369" s="6">
        <f t="shared" si="85"/>
        <v>4711968.333333334</v>
      </c>
      <c r="L369" s="6">
        <f t="shared" si="85"/>
        <v>977217.91666666674</v>
      </c>
      <c r="M369" s="7">
        <f t="shared" si="92"/>
        <v>6153290.833333334</v>
      </c>
      <c r="N369" s="6">
        <f t="shared" si="93"/>
        <v>0</v>
      </c>
      <c r="O369" s="6">
        <f t="shared" si="93"/>
        <v>0</v>
      </c>
      <c r="P369" s="7">
        <f t="shared" si="86"/>
        <v>6153290.833333334</v>
      </c>
      <c r="Q369" s="6">
        <f t="shared" si="87"/>
        <v>162436.60416666666</v>
      </c>
      <c r="R369" s="6">
        <f t="shared" si="87"/>
        <v>1649188.9166666667</v>
      </c>
      <c r="S369" s="6">
        <f t="shared" si="88"/>
        <v>1811625.5208333335</v>
      </c>
      <c r="T369" s="7">
        <f t="shared" si="94"/>
        <v>3623251.041666667</v>
      </c>
      <c r="U369" s="6">
        <f t="shared" si="95"/>
        <v>0</v>
      </c>
      <c r="V369" s="6">
        <f t="shared" si="95"/>
        <v>0</v>
      </c>
      <c r="W369" s="7">
        <f t="shared" si="89"/>
        <v>3623251.041666667</v>
      </c>
    </row>
    <row r="370" spans="1:23" x14ac:dyDescent="0.3">
      <c r="A370">
        <f t="shared" si="82"/>
        <v>2009</v>
      </c>
      <c r="B370" s="46" t="s">
        <v>15</v>
      </c>
      <c r="C370" s="6">
        <v>58653472</v>
      </c>
      <c r="D370" s="6">
        <v>2082039</v>
      </c>
      <c r="E370" s="6">
        <v>390782</v>
      </c>
      <c r="F370" s="7">
        <f t="shared" si="90"/>
        <v>61126293</v>
      </c>
      <c r="G370" s="6">
        <v>0</v>
      </c>
      <c r="H370" s="6">
        <v>0</v>
      </c>
      <c r="I370" s="7">
        <f t="shared" si="84"/>
        <v>61126293</v>
      </c>
      <c r="J370" s="6">
        <f t="shared" si="91"/>
        <v>24438946.666666668</v>
      </c>
      <c r="K370" s="6">
        <f t="shared" si="85"/>
        <v>867516.25</v>
      </c>
      <c r="L370" s="6">
        <f t="shared" si="85"/>
        <v>162825.83333333334</v>
      </c>
      <c r="M370" s="7">
        <f t="shared" si="92"/>
        <v>25469288.75</v>
      </c>
      <c r="N370" s="6">
        <f t="shared" si="93"/>
        <v>0</v>
      </c>
      <c r="O370" s="6">
        <f t="shared" si="93"/>
        <v>0</v>
      </c>
      <c r="P370" s="7">
        <f t="shared" si="86"/>
        <v>25469288.75</v>
      </c>
      <c r="Q370" s="6">
        <f t="shared" si="87"/>
        <v>8553631.333333334</v>
      </c>
      <c r="R370" s="6">
        <f t="shared" si="87"/>
        <v>303630.6875</v>
      </c>
      <c r="S370" s="6">
        <f t="shared" si="88"/>
        <v>8857262.020833334</v>
      </c>
      <c r="T370" s="7">
        <f t="shared" si="94"/>
        <v>17714524.041666668</v>
      </c>
      <c r="U370" s="6">
        <f t="shared" si="95"/>
        <v>0</v>
      </c>
      <c r="V370" s="6">
        <f t="shared" si="95"/>
        <v>0</v>
      </c>
      <c r="W370" s="7">
        <f t="shared" si="89"/>
        <v>17714524.041666668</v>
      </c>
    </row>
    <row r="371" spans="1:23" x14ac:dyDescent="0.3">
      <c r="A371">
        <f t="shared" si="82"/>
        <v>2009</v>
      </c>
      <c r="B371" s="46" t="s">
        <v>72</v>
      </c>
      <c r="C371" s="6">
        <v>3525284</v>
      </c>
      <c r="D371" s="6">
        <v>685104</v>
      </c>
      <c r="E371" s="6">
        <v>0</v>
      </c>
      <c r="F371" s="7">
        <f t="shared" si="90"/>
        <v>4210388</v>
      </c>
      <c r="G371" s="6">
        <v>2493668</v>
      </c>
      <c r="H371" s="6">
        <v>0</v>
      </c>
      <c r="I371" s="7">
        <f t="shared" si="84"/>
        <v>6704056</v>
      </c>
      <c r="J371" s="6">
        <f t="shared" si="91"/>
        <v>1468868.3333333335</v>
      </c>
      <c r="K371" s="6">
        <f t="shared" si="85"/>
        <v>285460</v>
      </c>
      <c r="L371" s="6">
        <f t="shared" si="85"/>
        <v>0</v>
      </c>
      <c r="M371" s="7">
        <f t="shared" si="92"/>
        <v>1754328.3333333335</v>
      </c>
      <c r="N371" s="6">
        <f t="shared" si="93"/>
        <v>1039028.3333333334</v>
      </c>
      <c r="O371" s="6">
        <f t="shared" si="93"/>
        <v>0</v>
      </c>
      <c r="P371" s="7">
        <f t="shared" si="86"/>
        <v>2793356.666666667</v>
      </c>
      <c r="Q371" s="6">
        <f t="shared" si="87"/>
        <v>514103.91666666669</v>
      </c>
      <c r="R371" s="6">
        <f t="shared" si="87"/>
        <v>99911</v>
      </c>
      <c r="S371" s="6">
        <f t="shared" si="88"/>
        <v>614014.91666666674</v>
      </c>
      <c r="T371" s="7">
        <f t="shared" si="94"/>
        <v>1228029.8333333335</v>
      </c>
      <c r="U371" s="6">
        <f t="shared" si="95"/>
        <v>363659.91666666669</v>
      </c>
      <c r="V371" s="6">
        <f t="shared" si="95"/>
        <v>0</v>
      </c>
      <c r="W371" s="7">
        <f t="shared" si="89"/>
        <v>1591689.7500000002</v>
      </c>
    </row>
    <row r="372" spans="1:23" x14ac:dyDescent="0.3">
      <c r="B372" s="47" t="s">
        <v>8</v>
      </c>
      <c r="C372" s="6">
        <v>174411813</v>
      </c>
      <c r="D372" s="6">
        <v>80069622</v>
      </c>
      <c r="E372" s="6">
        <v>7762191</v>
      </c>
      <c r="F372" s="7">
        <f t="shared" ref="F372:W372" si="96">SUM(F323:F371)</f>
        <v>262243626</v>
      </c>
      <c r="G372" s="6">
        <v>29544685</v>
      </c>
      <c r="H372" s="6">
        <v>91266005</v>
      </c>
      <c r="I372" s="7">
        <f t="shared" si="96"/>
        <v>383054316</v>
      </c>
      <c r="J372" s="6">
        <f t="shared" si="96"/>
        <v>72671588.75</v>
      </c>
      <c r="K372" s="6">
        <f t="shared" si="96"/>
        <v>33362342.499999993</v>
      </c>
      <c r="L372" s="6">
        <f t="shared" si="96"/>
        <v>3234246.2500000005</v>
      </c>
      <c r="M372" s="7">
        <f t="shared" si="96"/>
        <v>109268177.49999999</v>
      </c>
      <c r="N372" s="6">
        <f t="shared" si="96"/>
        <v>12310285.416666668</v>
      </c>
      <c r="O372" s="6">
        <f t="shared" si="96"/>
        <v>38027502.083333336</v>
      </c>
      <c r="P372" s="7">
        <f t="shared" si="96"/>
        <v>159605964.99999997</v>
      </c>
      <c r="Q372" s="6">
        <f t="shared" si="96"/>
        <v>25435056.062500004</v>
      </c>
      <c r="R372" s="6">
        <f t="shared" si="96"/>
        <v>11676819.875</v>
      </c>
      <c r="S372" s="6">
        <f t="shared" si="96"/>
        <v>37111875.9375</v>
      </c>
      <c r="T372" s="7">
        <f t="shared" si="96"/>
        <v>74223751.875</v>
      </c>
      <c r="U372" s="6">
        <f t="shared" si="96"/>
        <v>4308599.895833334</v>
      </c>
      <c r="V372" s="6">
        <f t="shared" si="96"/>
        <v>13309625.729166668</v>
      </c>
      <c r="W372" s="7">
        <f t="shared" si="96"/>
        <v>91841977.499999985</v>
      </c>
    </row>
    <row r="374" spans="1:23" x14ac:dyDescent="0.3">
      <c r="B374" s="16">
        <v>2010</v>
      </c>
      <c r="C374" s="55" t="s">
        <v>0</v>
      </c>
      <c r="D374" s="55"/>
      <c r="E374" s="55"/>
      <c r="F374" s="55"/>
      <c r="G374" s="55"/>
      <c r="H374" s="55"/>
      <c r="I374" s="55"/>
      <c r="J374" s="55" t="s">
        <v>30</v>
      </c>
      <c r="K374" s="55"/>
      <c r="L374" s="55"/>
      <c r="M374" s="55"/>
      <c r="N374" s="55"/>
      <c r="O374" s="55"/>
      <c r="P374" s="55"/>
      <c r="Q374" s="55" t="s">
        <v>31</v>
      </c>
      <c r="R374" s="55"/>
      <c r="S374" s="55"/>
      <c r="T374" s="55"/>
      <c r="U374" s="55"/>
      <c r="V374" s="55"/>
      <c r="W374" s="55"/>
    </row>
    <row r="375" spans="1:23" ht="43.2" x14ac:dyDescent="0.3">
      <c r="B375" s="26" t="s">
        <v>1</v>
      </c>
      <c r="C375" s="4" t="s">
        <v>2</v>
      </c>
      <c r="D375" s="4" t="s">
        <v>3</v>
      </c>
      <c r="E375" s="4" t="s">
        <v>4</v>
      </c>
      <c r="F375" s="5" t="s">
        <v>5</v>
      </c>
      <c r="G375" s="4" t="s">
        <v>6</v>
      </c>
      <c r="H375" s="4" t="s">
        <v>7</v>
      </c>
      <c r="I375" s="5" t="s">
        <v>8</v>
      </c>
      <c r="J375" s="4" t="s">
        <v>2</v>
      </c>
      <c r="K375" s="4" t="s">
        <v>3</v>
      </c>
      <c r="L375" s="4" t="s">
        <v>4</v>
      </c>
      <c r="M375" s="5" t="s">
        <v>5</v>
      </c>
      <c r="N375" s="4" t="s">
        <v>6</v>
      </c>
      <c r="O375" s="4" t="s">
        <v>7</v>
      </c>
      <c r="P375" s="5" t="s">
        <v>8</v>
      </c>
      <c r="Q375" s="4" t="s">
        <v>2</v>
      </c>
      <c r="R375" s="4" t="s">
        <v>3</v>
      </c>
      <c r="S375" s="4" t="s">
        <v>4</v>
      </c>
      <c r="T375" s="5" t="s">
        <v>5</v>
      </c>
      <c r="U375" s="4" t="s">
        <v>6</v>
      </c>
      <c r="V375" s="4" t="s">
        <v>7</v>
      </c>
      <c r="W375" s="5" t="s">
        <v>8</v>
      </c>
    </row>
    <row r="376" spans="1:23" x14ac:dyDescent="0.3">
      <c r="A376">
        <f t="shared" si="82"/>
        <v>2010</v>
      </c>
      <c r="B376" s="46" t="s">
        <v>32</v>
      </c>
      <c r="C376" s="6">
        <v>4976503</v>
      </c>
      <c r="D376" s="6">
        <v>1147184</v>
      </c>
      <c r="E376" s="6">
        <v>0</v>
      </c>
      <c r="F376" s="7">
        <f>SUM(C376:E376)</f>
        <v>6123687</v>
      </c>
      <c r="G376" s="6">
        <v>65158</v>
      </c>
      <c r="H376" s="6">
        <v>0</v>
      </c>
      <c r="I376" s="7">
        <f t="shared" ref="I376:I424" si="97">SUM(F376:H376)</f>
        <v>6188845</v>
      </c>
      <c r="J376" s="6">
        <f>C376*$J$1</f>
        <v>2073542.9166666667</v>
      </c>
      <c r="K376" s="6">
        <f t="shared" ref="K376:L424" si="98">D376*$J$1</f>
        <v>477993.33333333337</v>
      </c>
      <c r="L376" s="6">
        <f t="shared" si="98"/>
        <v>0</v>
      </c>
      <c r="M376" s="7">
        <f>SUM(J376:L376)</f>
        <v>2551536.25</v>
      </c>
      <c r="N376" s="6">
        <f>G376*$J$1</f>
        <v>27149.166666666668</v>
      </c>
      <c r="O376" s="6">
        <f>H376*$J$1</f>
        <v>0</v>
      </c>
      <c r="P376" s="7">
        <f t="shared" ref="P376:P424" si="99">SUM(M376:O376)</f>
        <v>2578685.4166666665</v>
      </c>
      <c r="Q376" s="6">
        <f t="shared" ref="Q376:R424" si="100">J376*$Q$1</f>
        <v>725740.02083333337</v>
      </c>
      <c r="R376" s="6">
        <f t="shared" si="100"/>
        <v>167297.66666666666</v>
      </c>
      <c r="S376" s="6">
        <f t="shared" ref="S376:S424" si="101">SUM(Q376:R376)</f>
        <v>893037.6875</v>
      </c>
      <c r="T376" s="7">
        <f>SUM(Q376:S376)</f>
        <v>1786075.375</v>
      </c>
      <c r="U376" s="6">
        <f>N376*$Q$1</f>
        <v>9502.2083333333339</v>
      </c>
      <c r="V376" s="6">
        <f>O376*$Q$1</f>
        <v>0</v>
      </c>
      <c r="W376" s="7">
        <f t="shared" ref="W376:W424" si="102">SUM(T376:V376)</f>
        <v>1795577.5833333333</v>
      </c>
    </row>
    <row r="377" spans="1:23" x14ac:dyDescent="0.3">
      <c r="A377">
        <f t="shared" si="82"/>
        <v>2010</v>
      </c>
      <c r="B377" s="46" t="s">
        <v>33</v>
      </c>
      <c r="C377" s="6">
        <v>0</v>
      </c>
      <c r="D377" s="6">
        <v>0</v>
      </c>
      <c r="E377" s="6">
        <v>0</v>
      </c>
      <c r="F377" s="7">
        <f t="shared" ref="F377:F424" si="103">SUM(C377:E377)</f>
        <v>0</v>
      </c>
      <c r="G377" s="6">
        <v>0</v>
      </c>
      <c r="H377" s="6">
        <v>0</v>
      </c>
      <c r="I377" s="7">
        <f t="shared" si="97"/>
        <v>0</v>
      </c>
      <c r="J377" s="6">
        <f t="shared" ref="J377:J424" si="104">C377*$J$1</f>
        <v>0</v>
      </c>
      <c r="K377" s="6">
        <f t="shared" si="98"/>
        <v>0</v>
      </c>
      <c r="L377" s="6">
        <f t="shared" si="98"/>
        <v>0</v>
      </c>
      <c r="M377" s="7">
        <f t="shared" ref="M377:M424" si="105">SUM(J377:L377)</f>
        <v>0</v>
      </c>
      <c r="N377" s="6">
        <f t="shared" ref="N377:O424" si="106">G377*$J$1</f>
        <v>0</v>
      </c>
      <c r="O377" s="6">
        <f t="shared" si="106"/>
        <v>0</v>
      </c>
      <c r="P377" s="7">
        <f t="shared" si="99"/>
        <v>0</v>
      </c>
      <c r="Q377" s="6">
        <f t="shared" si="100"/>
        <v>0</v>
      </c>
      <c r="R377" s="6">
        <f t="shared" si="100"/>
        <v>0</v>
      </c>
      <c r="S377" s="6">
        <f t="shared" si="101"/>
        <v>0</v>
      </c>
      <c r="T377" s="7">
        <f t="shared" ref="T377:T424" si="107">SUM(Q377:S377)</f>
        <v>0</v>
      </c>
      <c r="U377" s="6">
        <f t="shared" ref="U377:V424" si="108">N377*$Q$1</f>
        <v>0</v>
      </c>
      <c r="V377" s="6">
        <f t="shared" si="108"/>
        <v>0</v>
      </c>
      <c r="W377" s="7">
        <f t="shared" si="102"/>
        <v>0</v>
      </c>
    </row>
    <row r="378" spans="1:23" x14ac:dyDescent="0.3">
      <c r="A378">
        <f t="shared" si="82"/>
        <v>2010</v>
      </c>
      <c r="B378" s="46" t="s">
        <v>34</v>
      </c>
      <c r="C378" s="6">
        <v>0</v>
      </c>
      <c r="D378" s="6">
        <v>0</v>
      </c>
      <c r="E378" s="6">
        <v>0</v>
      </c>
      <c r="F378" s="7">
        <f t="shared" si="103"/>
        <v>0</v>
      </c>
      <c r="G378" s="6">
        <v>0</v>
      </c>
      <c r="H378" s="6">
        <v>0</v>
      </c>
      <c r="I378" s="7">
        <f t="shared" si="97"/>
        <v>0</v>
      </c>
      <c r="J378" s="6">
        <f t="shared" si="104"/>
        <v>0</v>
      </c>
      <c r="K378" s="6">
        <f t="shared" si="98"/>
        <v>0</v>
      </c>
      <c r="L378" s="6">
        <f t="shared" si="98"/>
        <v>0</v>
      </c>
      <c r="M378" s="7">
        <f t="shared" si="105"/>
        <v>0</v>
      </c>
      <c r="N378" s="6">
        <f t="shared" si="106"/>
        <v>0</v>
      </c>
      <c r="O378" s="6">
        <f t="shared" si="106"/>
        <v>0</v>
      </c>
      <c r="P378" s="7">
        <f t="shared" si="99"/>
        <v>0</v>
      </c>
      <c r="Q378" s="6">
        <f t="shared" si="100"/>
        <v>0</v>
      </c>
      <c r="R378" s="6">
        <f t="shared" si="100"/>
        <v>0</v>
      </c>
      <c r="S378" s="6">
        <f t="shared" si="101"/>
        <v>0</v>
      </c>
      <c r="T378" s="7">
        <f t="shared" si="107"/>
        <v>0</v>
      </c>
      <c r="U378" s="6">
        <f t="shared" si="108"/>
        <v>0</v>
      </c>
      <c r="V378" s="6">
        <f t="shared" si="108"/>
        <v>0</v>
      </c>
      <c r="W378" s="7">
        <f t="shared" si="102"/>
        <v>0</v>
      </c>
    </row>
    <row r="379" spans="1:23" x14ac:dyDescent="0.3">
      <c r="A379">
        <f t="shared" ref="A379:A442" si="109">A326+1</f>
        <v>2010</v>
      </c>
      <c r="B379" s="46" t="s">
        <v>35</v>
      </c>
      <c r="C379" s="6">
        <v>0</v>
      </c>
      <c r="D379" s="6">
        <v>0</v>
      </c>
      <c r="E379" s="6">
        <v>0</v>
      </c>
      <c r="F379" s="7">
        <f t="shared" si="103"/>
        <v>0</v>
      </c>
      <c r="G379" s="6">
        <v>0</v>
      </c>
      <c r="H379" s="6">
        <v>0</v>
      </c>
      <c r="I379" s="7">
        <f t="shared" si="97"/>
        <v>0</v>
      </c>
      <c r="J379" s="6">
        <f t="shared" si="104"/>
        <v>0</v>
      </c>
      <c r="K379" s="6">
        <f t="shared" si="98"/>
        <v>0</v>
      </c>
      <c r="L379" s="6">
        <f t="shared" si="98"/>
        <v>0</v>
      </c>
      <c r="M379" s="7">
        <f t="shared" si="105"/>
        <v>0</v>
      </c>
      <c r="N379" s="6">
        <f t="shared" si="106"/>
        <v>0</v>
      </c>
      <c r="O379" s="6">
        <f t="shared" si="106"/>
        <v>0</v>
      </c>
      <c r="P379" s="7">
        <f t="shared" si="99"/>
        <v>0</v>
      </c>
      <c r="Q379" s="6">
        <f t="shared" si="100"/>
        <v>0</v>
      </c>
      <c r="R379" s="6">
        <f t="shared" si="100"/>
        <v>0</v>
      </c>
      <c r="S379" s="6">
        <f t="shared" si="101"/>
        <v>0</v>
      </c>
      <c r="T379" s="7">
        <f t="shared" si="107"/>
        <v>0</v>
      </c>
      <c r="U379" s="6">
        <f t="shared" si="108"/>
        <v>0</v>
      </c>
      <c r="V379" s="6">
        <f t="shared" si="108"/>
        <v>0</v>
      </c>
      <c r="W379" s="7">
        <f t="shared" si="102"/>
        <v>0</v>
      </c>
    </row>
    <row r="380" spans="1:23" x14ac:dyDescent="0.3">
      <c r="A380">
        <f t="shared" si="109"/>
        <v>2010</v>
      </c>
      <c r="B380" s="46" t="s">
        <v>36</v>
      </c>
      <c r="C380" s="6">
        <v>529749</v>
      </c>
      <c r="D380" s="6">
        <v>2636065</v>
      </c>
      <c r="E380" s="6">
        <v>0</v>
      </c>
      <c r="F380" s="7">
        <f t="shared" si="103"/>
        <v>3165814</v>
      </c>
      <c r="G380" s="6">
        <v>0</v>
      </c>
      <c r="H380" s="6">
        <v>0</v>
      </c>
      <c r="I380" s="7">
        <f t="shared" si="97"/>
        <v>3165814</v>
      </c>
      <c r="J380" s="6">
        <f t="shared" si="104"/>
        <v>220728.75</v>
      </c>
      <c r="K380" s="6">
        <f t="shared" si="98"/>
        <v>1098360.4166666667</v>
      </c>
      <c r="L380" s="6">
        <f t="shared" si="98"/>
        <v>0</v>
      </c>
      <c r="M380" s="7">
        <f t="shared" si="105"/>
        <v>1319089.1666666667</v>
      </c>
      <c r="N380" s="6">
        <f t="shared" si="106"/>
        <v>0</v>
      </c>
      <c r="O380" s="6">
        <f t="shared" si="106"/>
        <v>0</v>
      </c>
      <c r="P380" s="7">
        <f t="shared" si="99"/>
        <v>1319089.1666666667</v>
      </c>
      <c r="Q380" s="6">
        <f t="shared" si="100"/>
        <v>77255.0625</v>
      </c>
      <c r="R380" s="6">
        <f t="shared" si="100"/>
        <v>384426.14583333331</v>
      </c>
      <c r="S380" s="6">
        <f t="shared" si="101"/>
        <v>461681.20833333331</v>
      </c>
      <c r="T380" s="7">
        <f t="shared" si="107"/>
        <v>923362.41666666663</v>
      </c>
      <c r="U380" s="6">
        <f t="shared" si="108"/>
        <v>0</v>
      </c>
      <c r="V380" s="6">
        <f t="shared" si="108"/>
        <v>0</v>
      </c>
      <c r="W380" s="7">
        <f t="shared" si="102"/>
        <v>923362.41666666663</v>
      </c>
    </row>
    <row r="381" spans="1:23" x14ac:dyDescent="0.3">
      <c r="A381">
        <f t="shared" si="109"/>
        <v>2010</v>
      </c>
      <c r="B381" s="46" t="s">
        <v>37</v>
      </c>
      <c r="C381" s="6">
        <v>1645974</v>
      </c>
      <c r="D381" s="6">
        <v>1160332</v>
      </c>
      <c r="E381" s="6">
        <v>0</v>
      </c>
      <c r="F381" s="7">
        <f t="shared" si="103"/>
        <v>2806306</v>
      </c>
      <c r="G381" s="6">
        <v>0</v>
      </c>
      <c r="H381" s="6">
        <v>0</v>
      </c>
      <c r="I381" s="7">
        <f t="shared" si="97"/>
        <v>2806306</v>
      </c>
      <c r="J381" s="6">
        <f t="shared" si="104"/>
        <v>685822.5</v>
      </c>
      <c r="K381" s="6">
        <f t="shared" si="98"/>
        <v>483471.66666666669</v>
      </c>
      <c r="L381" s="6">
        <f t="shared" si="98"/>
        <v>0</v>
      </c>
      <c r="M381" s="7">
        <f t="shared" si="105"/>
        <v>1169294.1666666667</v>
      </c>
      <c r="N381" s="6">
        <f t="shared" si="106"/>
        <v>0</v>
      </c>
      <c r="O381" s="6">
        <f t="shared" si="106"/>
        <v>0</v>
      </c>
      <c r="P381" s="7">
        <f t="shared" si="99"/>
        <v>1169294.1666666667</v>
      </c>
      <c r="Q381" s="6">
        <f t="shared" si="100"/>
        <v>240037.87499999997</v>
      </c>
      <c r="R381" s="6">
        <f t="shared" si="100"/>
        <v>169215.08333333334</v>
      </c>
      <c r="S381" s="6">
        <f t="shared" si="101"/>
        <v>409252.95833333331</v>
      </c>
      <c r="T381" s="7">
        <f t="shared" si="107"/>
        <v>818505.91666666663</v>
      </c>
      <c r="U381" s="6">
        <f t="shared" si="108"/>
        <v>0</v>
      </c>
      <c r="V381" s="6">
        <f t="shared" si="108"/>
        <v>0</v>
      </c>
      <c r="W381" s="7">
        <f t="shared" si="102"/>
        <v>818505.91666666663</v>
      </c>
    </row>
    <row r="382" spans="1:23" x14ac:dyDescent="0.3">
      <c r="A382">
        <f t="shared" si="109"/>
        <v>2010</v>
      </c>
      <c r="B382" s="46" t="s">
        <v>38</v>
      </c>
      <c r="C382" s="6">
        <v>0</v>
      </c>
      <c r="D382" s="6">
        <v>0</v>
      </c>
      <c r="E382" s="6">
        <v>0</v>
      </c>
      <c r="F382" s="7">
        <f t="shared" si="103"/>
        <v>0</v>
      </c>
      <c r="G382" s="6">
        <v>0</v>
      </c>
      <c r="H382" s="6">
        <v>0</v>
      </c>
      <c r="I382" s="7">
        <f t="shared" si="97"/>
        <v>0</v>
      </c>
      <c r="J382" s="6">
        <f t="shared" si="104"/>
        <v>0</v>
      </c>
      <c r="K382" s="6">
        <f t="shared" si="98"/>
        <v>0</v>
      </c>
      <c r="L382" s="6">
        <f t="shared" si="98"/>
        <v>0</v>
      </c>
      <c r="M382" s="7">
        <f t="shared" si="105"/>
        <v>0</v>
      </c>
      <c r="N382" s="6">
        <f t="shared" si="106"/>
        <v>0</v>
      </c>
      <c r="O382" s="6">
        <f t="shared" si="106"/>
        <v>0</v>
      </c>
      <c r="P382" s="7">
        <f t="shared" si="99"/>
        <v>0</v>
      </c>
      <c r="Q382" s="6">
        <f t="shared" si="100"/>
        <v>0</v>
      </c>
      <c r="R382" s="6">
        <f t="shared" si="100"/>
        <v>0</v>
      </c>
      <c r="S382" s="6">
        <f t="shared" si="101"/>
        <v>0</v>
      </c>
      <c r="T382" s="7">
        <f t="shared" si="107"/>
        <v>0</v>
      </c>
      <c r="U382" s="6">
        <f t="shared" si="108"/>
        <v>0</v>
      </c>
      <c r="V382" s="6">
        <f t="shared" si="108"/>
        <v>0</v>
      </c>
      <c r="W382" s="7">
        <f t="shared" si="102"/>
        <v>0</v>
      </c>
    </row>
    <row r="383" spans="1:23" x14ac:dyDescent="0.3">
      <c r="A383">
        <f t="shared" si="109"/>
        <v>2010</v>
      </c>
      <c r="B383" s="46" t="s">
        <v>39</v>
      </c>
      <c r="C383" s="6">
        <v>55165</v>
      </c>
      <c r="D383" s="6">
        <v>458966</v>
      </c>
      <c r="E383" s="6">
        <v>0</v>
      </c>
      <c r="F383" s="7">
        <f t="shared" si="103"/>
        <v>514131</v>
      </c>
      <c r="G383" s="6">
        <v>964682</v>
      </c>
      <c r="H383" s="6">
        <v>145699</v>
      </c>
      <c r="I383" s="7">
        <f t="shared" si="97"/>
        <v>1624512</v>
      </c>
      <c r="J383" s="6">
        <f t="shared" si="104"/>
        <v>22985.416666666668</v>
      </c>
      <c r="K383" s="6">
        <f t="shared" si="98"/>
        <v>191235.83333333334</v>
      </c>
      <c r="L383" s="6">
        <f t="shared" si="98"/>
        <v>0</v>
      </c>
      <c r="M383" s="7">
        <f t="shared" si="105"/>
        <v>214221.25</v>
      </c>
      <c r="N383" s="6">
        <f t="shared" si="106"/>
        <v>401950.83333333337</v>
      </c>
      <c r="O383" s="6">
        <f t="shared" si="106"/>
        <v>60707.916666666672</v>
      </c>
      <c r="P383" s="7">
        <f t="shared" si="99"/>
        <v>676880</v>
      </c>
      <c r="Q383" s="6">
        <f t="shared" si="100"/>
        <v>8044.895833333333</v>
      </c>
      <c r="R383" s="6">
        <f t="shared" si="100"/>
        <v>66932.541666666672</v>
      </c>
      <c r="S383" s="6">
        <f t="shared" si="101"/>
        <v>74977.4375</v>
      </c>
      <c r="T383" s="7">
        <f t="shared" si="107"/>
        <v>149954.875</v>
      </c>
      <c r="U383" s="6">
        <f t="shared" si="108"/>
        <v>140682.79166666666</v>
      </c>
      <c r="V383" s="6">
        <f t="shared" si="108"/>
        <v>21247.770833333332</v>
      </c>
      <c r="W383" s="7">
        <f t="shared" si="102"/>
        <v>311885.43749999994</v>
      </c>
    </row>
    <row r="384" spans="1:23" x14ac:dyDescent="0.3">
      <c r="A384">
        <f t="shared" si="109"/>
        <v>2010</v>
      </c>
      <c r="B384" s="46" t="s">
        <v>9</v>
      </c>
      <c r="C384" s="6">
        <v>3425466</v>
      </c>
      <c r="D384" s="6">
        <v>787603</v>
      </c>
      <c r="E384" s="6">
        <v>348459</v>
      </c>
      <c r="F384" s="7">
        <f t="shared" si="103"/>
        <v>4561528</v>
      </c>
      <c r="G384" s="6">
        <v>8900</v>
      </c>
      <c r="H384" s="6">
        <v>70492345</v>
      </c>
      <c r="I384" s="7">
        <f t="shared" si="97"/>
        <v>75062773</v>
      </c>
      <c r="J384" s="6">
        <f t="shared" si="104"/>
        <v>1427277.5</v>
      </c>
      <c r="K384" s="6">
        <f t="shared" si="98"/>
        <v>328167.91666666669</v>
      </c>
      <c r="L384" s="6">
        <f t="shared" si="98"/>
        <v>145191.25</v>
      </c>
      <c r="M384" s="7">
        <f t="shared" si="105"/>
        <v>1900636.6666666667</v>
      </c>
      <c r="N384" s="6">
        <f t="shared" si="106"/>
        <v>3708.3333333333335</v>
      </c>
      <c r="O384" s="6">
        <f t="shared" si="106"/>
        <v>29371810.416666668</v>
      </c>
      <c r="P384" s="7">
        <f t="shared" si="99"/>
        <v>31276155.416666668</v>
      </c>
      <c r="Q384" s="6">
        <f t="shared" si="100"/>
        <v>499547.12499999994</v>
      </c>
      <c r="R384" s="6">
        <f t="shared" si="100"/>
        <v>114858.77083333333</v>
      </c>
      <c r="S384" s="6">
        <f t="shared" si="101"/>
        <v>614405.89583333326</v>
      </c>
      <c r="T384" s="7">
        <f t="shared" si="107"/>
        <v>1228811.7916666665</v>
      </c>
      <c r="U384" s="6">
        <f t="shared" si="108"/>
        <v>1297.9166666666667</v>
      </c>
      <c r="V384" s="6">
        <f t="shared" si="108"/>
        <v>10280133.645833334</v>
      </c>
      <c r="W384" s="7">
        <f t="shared" si="102"/>
        <v>11510243.354166668</v>
      </c>
    </row>
    <row r="385" spans="1:23" x14ac:dyDescent="0.3">
      <c r="A385">
        <f t="shared" si="109"/>
        <v>2010</v>
      </c>
      <c r="B385" s="46" t="s">
        <v>40</v>
      </c>
      <c r="C385" s="6">
        <v>847685</v>
      </c>
      <c r="D385" s="6">
        <v>68339</v>
      </c>
      <c r="E385" s="6">
        <v>0</v>
      </c>
      <c r="F385" s="7">
        <f t="shared" si="103"/>
        <v>916024</v>
      </c>
      <c r="G385" s="6">
        <v>2103176</v>
      </c>
      <c r="H385" s="6">
        <v>0</v>
      </c>
      <c r="I385" s="7">
        <f t="shared" si="97"/>
        <v>3019200</v>
      </c>
      <c r="J385" s="6">
        <f t="shared" si="104"/>
        <v>353202.08333333337</v>
      </c>
      <c r="K385" s="6">
        <f t="shared" si="98"/>
        <v>28474.583333333336</v>
      </c>
      <c r="L385" s="6">
        <f t="shared" si="98"/>
        <v>0</v>
      </c>
      <c r="M385" s="7">
        <f t="shared" si="105"/>
        <v>381676.66666666669</v>
      </c>
      <c r="N385" s="6">
        <f t="shared" si="106"/>
        <v>876323.33333333337</v>
      </c>
      <c r="O385" s="6">
        <f t="shared" si="106"/>
        <v>0</v>
      </c>
      <c r="P385" s="7">
        <f t="shared" si="99"/>
        <v>1258000</v>
      </c>
      <c r="Q385" s="6">
        <f t="shared" si="100"/>
        <v>123620.72916666667</v>
      </c>
      <c r="R385" s="6">
        <f t="shared" si="100"/>
        <v>9966.1041666666661</v>
      </c>
      <c r="S385" s="6">
        <f t="shared" si="101"/>
        <v>133586.83333333334</v>
      </c>
      <c r="T385" s="7">
        <f t="shared" si="107"/>
        <v>267173.66666666669</v>
      </c>
      <c r="U385" s="6">
        <f t="shared" si="108"/>
        <v>306713.16666666669</v>
      </c>
      <c r="V385" s="6">
        <f t="shared" si="108"/>
        <v>0</v>
      </c>
      <c r="W385" s="7">
        <f t="shared" si="102"/>
        <v>573886.83333333337</v>
      </c>
    </row>
    <row r="386" spans="1:23" x14ac:dyDescent="0.3">
      <c r="A386">
        <f t="shared" si="109"/>
        <v>2010</v>
      </c>
      <c r="B386" s="46" t="s">
        <v>41</v>
      </c>
      <c r="C386" s="6">
        <v>9232</v>
      </c>
      <c r="D386" s="6">
        <v>215121</v>
      </c>
      <c r="E386" s="6">
        <v>0</v>
      </c>
      <c r="F386" s="7">
        <f t="shared" si="103"/>
        <v>224353</v>
      </c>
      <c r="G386" s="6">
        <v>0</v>
      </c>
      <c r="H386" s="6">
        <v>0</v>
      </c>
      <c r="I386" s="7">
        <f t="shared" si="97"/>
        <v>224353</v>
      </c>
      <c r="J386" s="6">
        <f t="shared" si="104"/>
        <v>3846.666666666667</v>
      </c>
      <c r="K386" s="6">
        <f t="shared" si="98"/>
        <v>89633.75</v>
      </c>
      <c r="L386" s="6">
        <f t="shared" si="98"/>
        <v>0</v>
      </c>
      <c r="M386" s="7">
        <f t="shared" si="105"/>
        <v>93480.416666666672</v>
      </c>
      <c r="N386" s="6">
        <f t="shared" si="106"/>
        <v>0</v>
      </c>
      <c r="O386" s="6">
        <f t="shared" si="106"/>
        <v>0</v>
      </c>
      <c r="P386" s="7">
        <f t="shared" si="99"/>
        <v>93480.416666666672</v>
      </c>
      <c r="Q386" s="6">
        <f t="shared" si="100"/>
        <v>1346.3333333333333</v>
      </c>
      <c r="R386" s="6">
        <f t="shared" si="100"/>
        <v>31371.812499999996</v>
      </c>
      <c r="S386" s="6">
        <f t="shared" si="101"/>
        <v>32718.145833333328</v>
      </c>
      <c r="T386" s="7">
        <f t="shared" si="107"/>
        <v>65436.291666666657</v>
      </c>
      <c r="U386" s="6">
        <f t="shared" si="108"/>
        <v>0</v>
      </c>
      <c r="V386" s="6">
        <f t="shared" si="108"/>
        <v>0</v>
      </c>
      <c r="W386" s="7">
        <f t="shared" si="102"/>
        <v>65436.291666666657</v>
      </c>
    </row>
    <row r="387" spans="1:23" x14ac:dyDescent="0.3">
      <c r="A387">
        <f t="shared" si="109"/>
        <v>2010</v>
      </c>
      <c r="B387" s="46" t="s">
        <v>42</v>
      </c>
      <c r="C387" s="6">
        <v>23885</v>
      </c>
      <c r="D387" s="6">
        <v>1724090</v>
      </c>
      <c r="E387" s="6">
        <v>0</v>
      </c>
      <c r="F387" s="7">
        <f t="shared" si="103"/>
        <v>1747975</v>
      </c>
      <c r="G387" s="6">
        <v>0</v>
      </c>
      <c r="H387" s="6">
        <v>0</v>
      </c>
      <c r="I387" s="7">
        <f t="shared" si="97"/>
        <v>1747975</v>
      </c>
      <c r="J387" s="6">
        <f t="shared" si="104"/>
        <v>9952.0833333333339</v>
      </c>
      <c r="K387" s="6">
        <f t="shared" si="98"/>
        <v>718370.83333333337</v>
      </c>
      <c r="L387" s="6">
        <f t="shared" si="98"/>
        <v>0</v>
      </c>
      <c r="M387" s="7">
        <f t="shared" si="105"/>
        <v>728322.91666666674</v>
      </c>
      <c r="N387" s="6">
        <f t="shared" si="106"/>
        <v>0</v>
      </c>
      <c r="O387" s="6">
        <f t="shared" si="106"/>
        <v>0</v>
      </c>
      <c r="P387" s="7">
        <f t="shared" si="99"/>
        <v>728322.91666666674</v>
      </c>
      <c r="Q387" s="6">
        <f t="shared" si="100"/>
        <v>3483.2291666666665</v>
      </c>
      <c r="R387" s="6">
        <f t="shared" si="100"/>
        <v>251429.79166666666</v>
      </c>
      <c r="S387" s="6">
        <f t="shared" si="101"/>
        <v>254913.02083333331</v>
      </c>
      <c r="T387" s="7">
        <f t="shared" si="107"/>
        <v>509826.04166666663</v>
      </c>
      <c r="U387" s="6">
        <f t="shared" si="108"/>
        <v>0</v>
      </c>
      <c r="V387" s="6">
        <f t="shared" si="108"/>
        <v>0</v>
      </c>
      <c r="W387" s="7">
        <f t="shared" si="102"/>
        <v>509826.04166666663</v>
      </c>
    </row>
    <row r="388" spans="1:23" x14ac:dyDescent="0.3">
      <c r="A388">
        <f t="shared" si="109"/>
        <v>2010</v>
      </c>
      <c r="B388" s="46" t="s">
        <v>43</v>
      </c>
      <c r="C388" s="6">
        <v>277463</v>
      </c>
      <c r="D388" s="6">
        <v>630344</v>
      </c>
      <c r="E388" s="6">
        <v>0</v>
      </c>
      <c r="F388" s="7">
        <f t="shared" si="103"/>
        <v>907807</v>
      </c>
      <c r="G388" s="6">
        <v>0</v>
      </c>
      <c r="H388" s="6">
        <v>4512034</v>
      </c>
      <c r="I388" s="7">
        <f t="shared" si="97"/>
        <v>5419841</v>
      </c>
      <c r="J388" s="6">
        <f t="shared" si="104"/>
        <v>115609.58333333334</v>
      </c>
      <c r="K388" s="6">
        <f t="shared" si="98"/>
        <v>262643.33333333337</v>
      </c>
      <c r="L388" s="6">
        <f t="shared" si="98"/>
        <v>0</v>
      </c>
      <c r="M388" s="7">
        <f t="shared" si="105"/>
        <v>378252.91666666674</v>
      </c>
      <c r="N388" s="6">
        <f t="shared" si="106"/>
        <v>0</v>
      </c>
      <c r="O388" s="6">
        <f t="shared" si="106"/>
        <v>1880014.1666666667</v>
      </c>
      <c r="P388" s="7">
        <f t="shared" si="99"/>
        <v>2258267.0833333335</v>
      </c>
      <c r="Q388" s="6">
        <f t="shared" si="100"/>
        <v>40463.354166666664</v>
      </c>
      <c r="R388" s="6">
        <f t="shared" si="100"/>
        <v>91925.166666666672</v>
      </c>
      <c r="S388" s="6">
        <f t="shared" si="101"/>
        <v>132388.52083333334</v>
      </c>
      <c r="T388" s="7">
        <f t="shared" si="107"/>
        <v>264777.04166666669</v>
      </c>
      <c r="U388" s="6">
        <f t="shared" si="108"/>
        <v>0</v>
      </c>
      <c r="V388" s="6">
        <f t="shared" si="108"/>
        <v>658004.95833333337</v>
      </c>
      <c r="W388" s="7">
        <f t="shared" si="102"/>
        <v>922782</v>
      </c>
    </row>
    <row r="389" spans="1:23" x14ac:dyDescent="0.3">
      <c r="A389">
        <f t="shared" si="109"/>
        <v>2010</v>
      </c>
      <c r="B389" s="46" t="s">
        <v>44</v>
      </c>
      <c r="C389" s="6">
        <v>14000</v>
      </c>
      <c r="D389" s="6">
        <v>23400</v>
      </c>
      <c r="E389" s="6">
        <v>0</v>
      </c>
      <c r="F389" s="7">
        <f t="shared" si="103"/>
        <v>37400</v>
      </c>
      <c r="G389" s="6">
        <v>0</v>
      </c>
      <c r="H389" s="6">
        <v>0</v>
      </c>
      <c r="I389" s="7">
        <f t="shared" si="97"/>
        <v>37400</v>
      </c>
      <c r="J389" s="6">
        <f t="shared" si="104"/>
        <v>5833.3333333333339</v>
      </c>
      <c r="K389" s="6">
        <f t="shared" si="98"/>
        <v>9750</v>
      </c>
      <c r="L389" s="6">
        <f t="shared" si="98"/>
        <v>0</v>
      </c>
      <c r="M389" s="7">
        <f t="shared" si="105"/>
        <v>15583.333333333334</v>
      </c>
      <c r="N389" s="6">
        <f t="shared" si="106"/>
        <v>0</v>
      </c>
      <c r="O389" s="6">
        <f t="shared" si="106"/>
        <v>0</v>
      </c>
      <c r="P389" s="7">
        <f t="shared" si="99"/>
        <v>15583.333333333334</v>
      </c>
      <c r="Q389" s="6">
        <f t="shared" si="100"/>
        <v>2041.6666666666667</v>
      </c>
      <c r="R389" s="6">
        <f t="shared" si="100"/>
        <v>3412.5</v>
      </c>
      <c r="S389" s="6">
        <f t="shared" si="101"/>
        <v>5454.166666666667</v>
      </c>
      <c r="T389" s="7">
        <f t="shared" si="107"/>
        <v>10908.333333333334</v>
      </c>
      <c r="U389" s="6">
        <f t="shared" si="108"/>
        <v>0</v>
      </c>
      <c r="V389" s="6">
        <f t="shared" si="108"/>
        <v>0</v>
      </c>
      <c r="W389" s="7">
        <f t="shared" si="102"/>
        <v>10908.333333333334</v>
      </c>
    </row>
    <row r="390" spans="1:23" x14ac:dyDescent="0.3">
      <c r="A390">
        <f t="shared" si="109"/>
        <v>2010</v>
      </c>
      <c r="B390" s="46" t="s">
        <v>45</v>
      </c>
      <c r="C390" s="6">
        <v>670093</v>
      </c>
      <c r="D390" s="6">
        <v>456504</v>
      </c>
      <c r="E390" s="6">
        <v>0</v>
      </c>
      <c r="F390" s="7">
        <f t="shared" si="103"/>
        <v>1126597</v>
      </c>
      <c r="G390" s="6">
        <v>1037199</v>
      </c>
      <c r="H390" s="6">
        <v>0</v>
      </c>
      <c r="I390" s="7">
        <f t="shared" si="97"/>
        <v>2163796</v>
      </c>
      <c r="J390" s="6">
        <f t="shared" si="104"/>
        <v>279205.41666666669</v>
      </c>
      <c r="K390" s="6">
        <f t="shared" si="98"/>
        <v>190210</v>
      </c>
      <c r="L390" s="6">
        <f t="shared" si="98"/>
        <v>0</v>
      </c>
      <c r="M390" s="7">
        <f t="shared" si="105"/>
        <v>469415.41666666669</v>
      </c>
      <c r="N390" s="6">
        <f t="shared" si="106"/>
        <v>432166.25</v>
      </c>
      <c r="O390" s="6">
        <f t="shared" si="106"/>
        <v>0</v>
      </c>
      <c r="P390" s="7">
        <f t="shared" si="99"/>
        <v>901581.66666666674</v>
      </c>
      <c r="Q390" s="6">
        <f t="shared" si="100"/>
        <v>97721.895833333328</v>
      </c>
      <c r="R390" s="6">
        <f t="shared" si="100"/>
        <v>66573.5</v>
      </c>
      <c r="S390" s="6">
        <f t="shared" si="101"/>
        <v>164295.39583333331</v>
      </c>
      <c r="T390" s="7">
        <f t="shared" si="107"/>
        <v>328590.79166666663</v>
      </c>
      <c r="U390" s="6">
        <f t="shared" si="108"/>
        <v>151258.1875</v>
      </c>
      <c r="V390" s="6">
        <f t="shared" si="108"/>
        <v>0</v>
      </c>
      <c r="W390" s="7">
        <f t="shared" si="102"/>
        <v>479848.97916666663</v>
      </c>
    </row>
    <row r="391" spans="1:23" x14ac:dyDescent="0.3">
      <c r="A391">
        <f t="shared" si="109"/>
        <v>2010</v>
      </c>
      <c r="B391" s="46" t="s">
        <v>46</v>
      </c>
      <c r="C391" s="6">
        <v>32000</v>
      </c>
      <c r="D391" s="6">
        <v>1249034</v>
      </c>
      <c r="E391" s="6">
        <v>0</v>
      </c>
      <c r="F391" s="7">
        <f t="shared" si="103"/>
        <v>1281034</v>
      </c>
      <c r="G391" s="6">
        <v>0</v>
      </c>
      <c r="H391" s="6">
        <v>0</v>
      </c>
      <c r="I391" s="7">
        <f t="shared" si="97"/>
        <v>1281034</v>
      </c>
      <c r="J391" s="6">
        <f t="shared" si="104"/>
        <v>13333.333333333334</v>
      </c>
      <c r="K391" s="6">
        <f t="shared" si="98"/>
        <v>520430.83333333337</v>
      </c>
      <c r="L391" s="6">
        <f t="shared" si="98"/>
        <v>0</v>
      </c>
      <c r="M391" s="7">
        <f t="shared" si="105"/>
        <v>533764.16666666674</v>
      </c>
      <c r="N391" s="6">
        <f t="shared" si="106"/>
        <v>0</v>
      </c>
      <c r="O391" s="6">
        <f t="shared" si="106"/>
        <v>0</v>
      </c>
      <c r="P391" s="7">
        <f t="shared" si="99"/>
        <v>533764.16666666674</v>
      </c>
      <c r="Q391" s="6">
        <f t="shared" si="100"/>
        <v>4666.666666666667</v>
      </c>
      <c r="R391" s="6">
        <f t="shared" si="100"/>
        <v>182150.79166666666</v>
      </c>
      <c r="S391" s="6">
        <f t="shared" si="101"/>
        <v>186817.45833333331</v>
      </c>
      <c r="T391" s="7">
        <f t="shared" si="107"/>
        <v>373634.91666666663</v>
      </c>
      <c r="U391" s="6">
        <f t="shared" si="108"/>
        <v>0</v>
      </c>
      <c r="V391" s="6">
        <f t="shared" si="108"/>
        <v>0</v>
      </c>
      <c r="W391" s="7">
        <f t="shared" si="102"/>
        <v>373634.91666666663</v>
      </c>
    </row>
    <row r="392" spans="1:23" x14ac:dyDescent="0.3">
      <c r="A392">
        <f t="shared" si="109"/>
        <v>2010</v>
      </c>
      <c r="B392" s="46" t="s">
        <v>47</v>
      </c>
      <c r="C392" s="6">
        <v>1339030</v>
      </c>
      <c r="D392" s="6">
        <v>30056</v>
      </c>
      <c r="E392" s="6">
        <v>0</v>
      </c>
      <c r="F392" s="7">
        <f t="shared" si="103"/>
        <v>1369086</v>
      </c>
      <c r="G392" s="6">
        <v>0</v>
      </c>
      <c r="H392" s="6">
        <v>0</v>
      </c>
      <c r="I392" s="7">
        <f t="shared" si="97"/>
        <v>1369086</v>
      </c>
      <c r="J392" s="6">
        <f t="shared" si="104"/>
        <v>557929.16666666674</v>
      </c>
      <c r="K392" s="6">
        <f t="shared" si="98"/>
        <v>12523.333333333334</v>
      </c>
      <c r="L392" s="6">
        <f t="shared" si="98"/>
        <v>0</v>
      </c>
      <c r="M392" s="7">
        <f t="shared" si="105"/>
        <v>570452.50000000012</v>
      </c>
      <c r="N392" s="6">
        <f t="shared" si="106"/>
        <v>0</v>
      </c>
      <c r="O392" s="6">
        <f t="shared" si="106"/>
        <v>0</v>
      </c>
      <c r="P392" s="7">
        <f t="shared" si="99"/>
        <v>570452.50000000012</v>
      </c>
      <c r="Q392" s="6">
        <f t="shared" si="100"/>
        <v>195275.20833333334</v>
      </c>
      <c r="R392" s="6">
        <f t="shared" si="100"/>
        <v>4383.166666666667</v>
      </c>
      <c r="S392" s="6">
        <f t="shared" si="101"/>
        <v>199658.375</v>
      </c>
      <c r="T392" s="7">
        <f t="shared" si="107"/>
        <v>399316.75</v>
      </c>
      <c r="U392" s="6">
        <f t="shared" si="108"/>
        <v>0</v>
      </c>
      <c r="V392" s="6">
        <f t="shared" si="108"/>
        <v>0</v>
      </c>
      <c r="W392" s="7">
        <f t="shared" si="102"/>
        <v>399316.75</v>
      </c>
    </row>
    <row r="393" spans="1:23" x14ac:dyDescent="0.3">
      <c r="A393">
        <f t="shared" si="109"/>
        <v>2010</v>
      </c>
      <c r="B393" s="46" t="s">
        <v>48</v>
      </c>
      <c r="C393" s="6">
        <v>253668</v>
      </c>
      <c r="D393" s="6">
        <v>60196</v>
      </c>
      <c r="E393" s="6">
        <v>0</v>
      </c>
      <c r="F393" s="7">
        <f t="shared" si="103"/>
        <v>313864</v>
      </c>
      <c r="G393" s="6">
        <v>0</v>
      </c>
      <c r="H393" s="6">
        <v>1295884</v>
      </c>
      <c r="I393" s="7">
        <f t="shared" si="97"/>
        <v>1609748</v>
      </c>
      <c r="J393" s="6">
        <f t="shared" si="104"/>
        <v>105695</v>
      </c>
      <c r="K393" s="6">
        <f t="shared" si="98"/>
        <v>25081.666666666668</v>
      </c>
      <c r="L393" s="6">
        <f t="shared" si="98"/>
        <v>0</v>
      </c>
      <c r="M393" s="7">
        <f t="shared" si="105"/>
        <v>130776.66666666667</v>
      </c>
      <c r="N393" s="6">
        <f t="shared" si="106"/>
        <v>0</v>
      </c>
      <c r="O393" s="6">
        <f t="shared" si="106"/>
        <v>539951.66666666674</v>
      </c>
      <c r="P393" s="7">
        <f t="shared" si="99"/>
        <v>670728.33333333337</v>
      </c>
      <c r="Q393" s="6">
        <f t="shared" si="100"/>
        <v>36993.25</v>
      </c>
      <c r="R393" s="6">
        <f t="shared" si="100"/>
        <v>8778.5833333333339</v>
      </c>
      <c r="S393" s="6">
        <f t="shared" si="101"/>
        <v>45771.833333333336</v>
      </c>
      <c r="T393" s="7">
        <f t="shared" si="107"/>
        <v>91543.666666666672</v>
      </c>
      <c r="U393" s="6">
        <f t="shared" si="108"/>
        <v>0</v>
      </c>
      <c r="V393" s="6">
        <f t="shared" si="108"/>
        <v>188983.08333333334</v>
      </c>
      <c r="W393" s="7">
        <f t="shared" si="102"/>
        <v>280526.75</v>
      </c>
    </row>
    <row r="394" spans="1:23" x14ac:dyDescent="0.3">
      <c r="A394">
        <f t="shared" si="109"/>
        <v>2010</v>
      </c>
      <c r="B394" s="46" t="s">
        <v>49</v>
      </c>
      <c r="C394" s="6">
        <v>1246933</v>
      </c>
      <c r="D394" s="6">
        <v>47829</v>
      </c>
      <c r="E394" s="6">
        <v>0</v>
      </c>
      <c r="F394" s="7">
        <f t="shared" si="103"/>
        <v>1294762</v>
      </c>
      <c r="G394" s="6">
        <v>0</v>
      </c>
      <c r="H394" s="6">
        <v>191106</v>
      </c>
      <c r="I394" s="7">
        <f t="shared" si="97"/>
        <v>1485868</v>
      </c>
      <c r="J394" s="6">
        <f t="shared" si="104"/>
        <v>519555.41666666669</v>
      </c>
      <c r="K394" s="6">
        <f t="shared" si="98"/>
        <v>19928.75</v>
      </c>
      <c r="L394" s="6">
        <f t="shared" si="98"/>
        <v>0</v>
      </c>
      <c r="M394" s="7">
        <f t="shared" si="105"/>
        <v>539484.16666666674</v>
      </c>
      <c r="N394" s="6">
        <f t="shared" si="106"/>
        <v>0</v>
      </c>
      <c r="O394" s="6">
        <f t="shared" si="106"/>
        <v>79627.5</v>
      </c>
      <c r="P394" s="7">
        <f t="shared" si="99"/>
        <v>619111.66666666674</v>
      </c>
      <c r="Q394" s="6">
        <f t="shared" si="100"/>
        <v>181844.39583333334</v>
      </c>
      <c r="R394" s="6">
        <f t="shared" si="100"/>
        <v>6975.0625</v>
      </c>
      <c r="S394" s="6">
        <f t="shared" si="101"/>
        <v>188819.45833333334</v>
      </c>
      <c r="T394" s="7">
        <f t="shared" si="107"/>
        <v>377638.91666666669</v>
      </c>
      <c r="U394" s="6">
        <f t="shared" si="108"/>
        <v>0</v>
      </c>
      <c r="V394" s="6">
        <f t="shared" si="108"/>
        <v>27869.625</v>
      </c>
      <c r="W394" s="7">
        <f t="shared" si="102"/>
        <v>405508.54166666669</v>
      </c>
    </row>
    <row r="395" spans="1:23" x14ac:dyDescent="0.3">
      <c r="A395">
        <f t="shared" si="109"/>
        <v>2010</v>
      </c>
      <c r="B395" s="46" t="s">
        <v>50</v>
      </c>
      <c r="C395" s="6">
        <v>1473124</v>
      </c>
      <c r="D395" s="6">
        <v>91465</v>
      </c>
      <c r="E395" s="6">
        <v>0</v>
      </c>
      <c r="F395" s="7">
        <f t="shared" si="103"/>
        <v>1564589</v>
      </c>
      <c r="G395" s="6">
        <v>0</v>
      </c>
      <c r="H395" s="6">
        <v>0</v>
      </c>
      <c r="I395" s="7">
        <f t="shared" si="97"/>
        <v>1564589</v>
      </c>
      <c r="J395" s="6">
        <f t="shared" si="104"/>
        <v>613801.66666666674</v>
      </c>
      <c r="K395" s="6">
        <f t="shared" si="98"/>
        <v>38110.416666666672</v>
      </c>
      <c r="L395" s="6">
        <f t="shared" si="98"/>
        <v>0</v>
      </c>
      <c r="M395" s="7">
        <f t="shared" si="105"/>
        <v>651912.08333333337</v>
      </c>
      <c r="N395" s="6">
        <f t="shared" si="106"/>
        <v>0</v>
      </c>
      <c r="O395" s="6">
        <f t="shared" si="106"/>
        <v>0</v>
      </c>
      <c r="P395" s="7">
        <f t="shared" si="99"/>
        <v>651912.08333333337</v>
      </c>
      <c r="Q395" s="6">
        <f t="shared" si="100"/>
        <v>214830.58333333334</v>
      </c>
      <c r="R395" s="6">
        <f t="shared" si="100"/>
        <v>13338.645833333334</v>
      </c>
      <c r="S395" s="6">
        <f t="shared" si="101"/>
        <v>228169.22916666669</v>
      </c>
      <c r="T395" s="7">
        <f t="shared" si="107"/>
        <v>456338.45833333337</v>
      </c>
      <c r="U395" s="6">
        <f t="shared" si="108"/>
        <v>0</v>
      </c>
      <c r="V395" s="6">
        <f t="shared" si="108"/>
        <v>0</v>
      </c>
      <c r="W395" s="7">
        <f t="shared" si="102"/>
        <v>456338.45833333337</v>
      </c>
    </row>
    <row r="396" spans="1:23" x14ac:dyDescent="0.3">
      <c r="A396">
        <f t="shared" si="109"/>
        <v>2010</v>
      </c>
      <c r="B396" s="46" t="s">
        <v>51</v>
      </c>
      <c r="C396" s="6">
        <v>2141250</v>
      </c>
      <c r="D396" s="6">
        <v>6135045</v>
      </c>
      <c r="E396" s="6">
        <v>0</v>
      </c>
      <c r="F396" s="7">
        <f t="shared" si="103"/>
        <v>8276295</v>
      </c>
      <c r="G396" s="6">
        <v>0</v>
      </c>
      <c r="H396" s="6">
        <v>0</v>
      </c>
      <c r="I396" s="7">
        <f t="shared" si="97"/>
        <v>8276295</v>
      </c>
      <c r="J396" s="6">
        <f t="shared" si="104"/>
        <v>892187.5</v>
      </c>
      <c r="K396" s="6">
        <f t="shared" si="98"/>
        <v>2556268.75</v>
      </c>
      <c r="L396" s="6">
        <f t="shared" si="98"/>
        <v>0</v>
      </c>
      <c r="M396" s="7">
        <f t="shared" si="105"/>
        <v>3448456.25</v>
      </c>
      <c r="N396" s="6">
        <f t="shared" si="106"/>
        <v>0</v>
      </c>
      <c r="O396" s="6">
        <f t="shared" si="106"/>
        <v>0</v>
      </c>
      <c r="P396" s="7">
        <f t="shared" si="99"/>
        <v>3448456.25</v>
      </c>
      <c r="Q396" s="6">
        <f t="shared" si="100"/>
        <v>312265.625</v>
      </c>
      <c r="R396" s="6">
        <f t="shared" si="100"/>
        <v>894694.0625</v>
      </c>
      <c r="S396" s="6">
        <f t="shared" si="101"/>
        <v>1206959.6875</v>
      </c>
      <c r="T396" s="7">
        <f t="shared" si="107"/>
        <v>2413919.375</v>
      </c>
      <c r="U396" s="6">
        <f t="shared" si="108"/>
        <v>0</v>
      </c>
      <c r="V396" s="6">
        <f t="shared" si="108"/>
        <v>0</v>
      </c>
      <c r="W396" s="7">
        <f t="shared" si="102"/>
        <v>2413919.375</v>
      </c>
    </row>
    <row r="397" spans="1:23" x14ac:dyDescent="0.3">
      <c r="A397">
        <f t="shared" si="109"/>
        <v>2010</v>
      </c>
      <c r="B397" s="46" t="s">
        <v>52</v>
      </c>
      <c r="C397" s="6">
        <v>0</v>
      </c>
      <c r="D397" s="6">
        <v>1114174</v>
      </c>
      <c r="E397" s="6">
        <v>0</v>
      </c>
      <c r="F397" s="7">
        <f t="shared" si="103"/>
        <v>1114174</v>
      </c>
      <c r="G397" s="6">
        <v>5990</v>
      </c>
      <c r="H397" s="6">
        <v>0</v>
      </c>
      <c r="I397" s="7">
        <f t="shared" si="97"/>
        <v>1120164</v>
      </c>
      <c r="J397" s="6">
        <f t="shared" si="104"/>
        <v>0</v>
      </c>
      <c r="K397" s="6">
        <f t="shared" si="98"/>
        <v>464239.16666666669</v>
      </c>
      <c r="L397" s="6">
        <f t="shared" si="98"/>
        <v>0</v>
      </c>
      <c r="M397" s="7">
        <f t="shared" si="105"/>
        <v>464239.16666666669</v>
      </c>
      <c r="N397" s="6">
        <f t="shared" si="106"/>
        <v>2495.8333333333335</v>
      </c>
      <c r="O397" s="6">
        <f t="shared" si="106"/>
        <v>0</v>
      </c>
      <c r="P397" s="7">
        <f t="shared" si="99"/>
        <v>466735</v>
      </c>
      <c r="Q397" s="6">
        <f t="shared" si="100"/>
        <v>0</v>
      </c>
      <c r="R397" s="6">
        <f t="shared" si="100"/>
        <v>162483.70833333334</v>
      </c>
      <c r="S397" s="6">
        <f t="shared" si="101"/>
        <v>162483.70833333334</v>
      </c>
      <c r="T397" s="7">
        <f t="shared" si="107"/>
        <v>324967.41666666669</v>
      </c>
      <c r="U397" s="6">
        <f t="shared" si="108"/>
        <v>873.54166666666663</v>
      </c>
      <c r="V397" s="6">
        <f t="shared" si="108"/>
        <v>0</v>
      </c>
      <c r="W397" s="7">
        <f t="shared" si="102"/>
        <v>325840.95833333337</v>
      </c>
    </row>
    <row r="398" spans="1:23" x14ac:dyDescent="0.3">
      <c r="A398">
        <f t="shared" si="109"/>
        <v>2010</v>
      </c>
      <c r="B398" s="46" t="s">
        <v>13</v>
      </c>
      <c r="C398" s="6">
        <v>3378417</v>
      </c>
      <c r="D398" s="6">
        <v>249507</v>
      </c>
      <c r="E398" s="6">
        <v>42597</v>
      </c>
      <c r="F398" s="7">
        <f t="shared" si="103"/>
        <v>3670521</v>
      </c>
      <c r="G398" s="6">
        <v>0</v>
      </c>
      <c r="H398" s="6">
        <v>0</v>
      </c>
      <c r="I398" s="7">
        <f t="shared" si="97"/>
        <v>3670521</v>
      </c>
      <c r="J398" s="6">
        <f t="shared" si="104"/>
        <v>1407673.75</v>
      </c>
      <c r="K398" s="6">
        <f t="shared" si="98"/>
        <v>103961.25</v>
      </c>
      <c r="L398" s="6">
        <f t="shared" si="98"/>
        <v>17748.75</v>
      </c>
      <c r="M398" s="7">
        <f t="shared" si="105"/>
        <v>1529383.75</v>
      </c>
      <c r="N398" s="6">
        <f t="shared" si="106"/>
        <v>0</v>
      </c>
      <c r="O398" s="6">
        <f t="shared" si="106"/>
        <v>0</v>
      </c>
      <c r="P398" s="7">
        <f t="shared" si="99"/>
        <v>1529383.75</v>
      </c>
      <c r="Q398" s="6">
        <f t="shared" si="100"/>
        <v>492685.81249999994</v>
      </c>
      <c r="R398" s="6">
        <f t="shared" si="100"/>
        <v>36386.4375</v>
      </c>
      <c r="S398" s="6">
        <f t="shared" si="101"/>
        <v>529072.25</v>
      </c>
      <c r="T398" s="7">
        <f t="shared" si="107"/>
        <v>1058144.5</v>
      </c>
      <c r="U398" s="6">
        <f t="shared" si="108"/>
        <v>0</v>
      </c>
      <c r="V398" s="6">
        <f t="shared" si="108"/>
        <v>0</v>
      </c>
      <c r="W398" s="7">
        <f t="shared" si="102"/>
        <v>1058144.5</v>
      </c>
    </row>
    <row r="399" spans="1:23" x14ac:dyDescent="0.3">
      <c r="A399">
        <f t="shared" si="109"/>
        <v>2010</v>
      </c>
      <c r="B399" s="46" t="s">
        <v>53</v>
      </c>
      <c r="C399" s="6">
        <v>0</v>
      </c>
      <c r="D399" s="6">
        <v>10135</v>
      </c>
      <c r="E399" s="6">
        <v>0</v>
      </c>
      <c r="F399" s="7">
        <f t="shared" si="103"/>
        <v>10135</v>
      </c>
      <c r="G399" s="6">
        <v>0</v>
      </c>
      <c r="H399" s="6">
        <v>331607</v>
      </c>
      <c r="I399" s="7">
        <f t="shared" si="97"/>
        <v>341742</v>
      </c>
      <c r="J399" s="6">
        <f t="shared" si="104"/>
        <v>0</v>
      </c>
      <c r="K399" s="6">
        <f t="shared" si="98"/>
        <v>4222.916666666667</v>
      </c>
      <c r="L399" s="6">
        <f t="shared" si="98"/>
        <v>0</v>
      </c>
      <c r="M399" s="7">
        <f t="shared" si="105"/>
        <v>4222.916666666667</v>
      </c>
      <c r="N399" s="6">
        <f t="shared" si="106"/>
        <v>0</v>
      </c>
      <c r="O399" s="6">
        <f t="shared" si="106"/>
        <v>138169.58333333334</v>
      </c>
      <c r="P399" s="7">
        <f t="shared" si="99"/>
        <v>142392.5</v>
      </c>
      <c r="Q399" s="6">
        <f t="shared" si="100"/>
        <v>0</v>
      </c>
      <c r="R399" s="6">
        <f t="shared" si="100"/>
        <v>1478.0208333333333</v>
      </c>
      <c r="S399" s="6">
        <f t="shared" si="101"/>
        <v>1478.0208333333333</v>
      </c>
      <c r="T399" s="7">
        <f t="shared" si="107"/>
        <v>2956.0416666666665</v>
      </c>
      <c r="U399" s="6">
        <f t="shared" si="108"/>
        <v>0</v>
      </c>
      <c r="V399" s="6">
        <f t="shared" si="108"/>
        <v>48359.354166666664</v>
      </c>
      <c r="W399" s="7">
        <f t="shared" si="102"/>
        <v>51315.395833333328</v>
      </c>
    </row>
    <row r="400" spans="1:23" x14ac:dyDescent="0.3">
      <c r="A400">
        <f t="shared" si="109"/>
        <v>2010</v>
      </c>
      <c r="B400" s="46" t="s">
        <v>54</v>
      </c>
      <c r="C400" s="6">
        <v>1717975</v>
      </c>
      <c r="D400" s="6">
        <v>2143252</v>
      </c>
      <c r="E400" s="6">
        <v>0</v>
      </c>
      <c r="F400" s="7">
        <f t="shared" si="103"/>
        <v>3861227</v>
      </c>
      <c r="G400" s="6">
        <v>0</v>
      </c>
      <c r="H400" s="6">
        <v>0</v>
      </c>
      <c r="I400" s="7">
        <f t="shared" si="97"/>
        <v>3861227</v>
      </c>
      <c r="J400" s="6">
        <f t="shared" si="104"/>
        <v>715822.91666666674</v>
      </c>
      <c r="K400" s="6">
        <f t="shared" si="98"/>
        <v>893021.66666666674</v>
      </c>
      <c r="L400" s="6">
        <f t="shared" si="98"/>
        <v>0</v>
      </c>
      <c r="M400" s="7">
        <f t="shared" si="105"/>
        <v>1608844.5833333335</v>
      </c>
      <c r="N400" s="6">
        <f t="shared" si="106"/>
        <v>0</v>
      </c>
      <c r="O400" s="6">
        <f t="shared" si="106"/>
        <v>0</v>
      </c>
      <c r="P400" s="7">
        <f t="shared" si="99"/>
        <v>1608844.5833333335</v>
      </c>
      <c r="Q400" s="6">
        <f t="shared" si="100"/>
        <v>250538.02083333334</v>
      </c>
      <c r="R400" s="6">
        <f t="shared" si="100"/>
        <v>312557.58333333331</v>
      </c>
      <c r="S400" s="6">
        <f t="shared" si="101"/>
        <v>563095.60416666663</v>
      </c>
      <c r="T400" s="7">
        <f t="shared" si="107"/>
        <v>1126191.2083333333</v>
      </c>
      <c r="U400" s="6">
        <f t="shared" si="108"/>
        <v>0</v>
      </c>
      <c r="V400" s="6">
        <f t="shared" si="108"/>
        <v>0</v>
      </c>
      <c r="W400" s="7">
        <f t="shared" si="102"/>
        <v>1126191.2083333333</v>
      </c>
    </row>
    <row r="401" spans="1:23" x14ac:dyDescent="0.3">
      <c r="A401">
        <f t="shared" si="109"/>
        <v>2010</v>
      </c>
      <c r="B401" s="46" t="s">
        <v>55</v>
      </c>
      <c r="C401" s="6">
        <v>114979</v>
      </c>
      <c r="D401" s="6">
        <v>524737</v>
      </c>
      <c r="E401" s="6">
        <v>0</v>
      </c>
      <c r="F401" s="7">
        <f t="shared" si="103"/>
        <v>639716</v>
      </c>
      <c r="G401" s="6">
        <v>0</v>
      </c>
      <c r="H401" s="6">
        <v>0</v>
      </c>
      <c r="I401" s="7">
        <f t="shared" si="97"/>
        <v>639716</v>
      </c>
      <c r="J401" s="6">
        <f t="shared" si="104"/>
        <v>47907.916666666672</v>
      </c>
      <c r="K401" s="6">
        <f t="shared" si="98"/>
        <v>218640.41666666669</v>
      </c>
      <c r="L401" s="6">
        <f t="shared" si="98"/>
        <v>0</v>
      </c>
      <c r="M401" s="7">
        <f t="shared" si="105"/>
        <v>266548.33333333337</v>
      </c>
      <c r="N401" s="6">
        <f t="shared" si="106"/>
        <v>0</v>
      </c>
      <c r="O401" s="6">
        <f t="shared" si="106"/>
        <v>0</v>
      </c>
      <c r="P401" s="7">
        <f t="shared" si="99"/>
        <v>266548.33333333337</v>
      </c>
      <c r="Q401" s="6">
        <f t="shared" si="100"/>
        <v>16767.770833333336</v>
      </c>
      <c r="R401" s="6">
        <f t="shared" si="100"/>
        <v>76524.145833333328</v>
      </c>
      <c r="S401" s="6">
        <f t="shared" si="101"/>
        <v>93291.916666666657</v>
      </c>
      <c r="T401" s="7">
        <f t="shared" si="107"/>
        <v>186583.83333333331</v>
      </c>
      <c r="U401" s="6">
        <f t="shared" si="108"/>
        <v>0</v>
      </c>
      <c r="V401" s="6">
        <f t="shared" si="108"/>
        <v>0</v>
      </c>
      <c r="W401" s="7">
        <f t="shared" si="102"/>
        <v>186583.83333333331</v>
      </c>
    </row>
    <row r="402" spans="1:23" x14ac:dyDescent="0.3">
      <c r="A402">
        <f t="shared" si="109"/>
        <v>2010</v>
      </c>
      <c r="B402" s="46" t="s">
        <v>56</v>
      </c>
      <c r="C402" s="6">
        <v>9070</v>
      </c>
      <c r="D402" s="6">
        <v>0</v>
      </c>
      <c r="E402" s="6">
        <v>0</v>
      </c>
      <c r="F402" s="7">
        <f t="shared" si="103"/>
        <v>9070</v>
      </c>
      <c r="G402" s="6">
        <v>0</v>
      </c>
      <c r="H402" s="6">
        <v>0</v>
      </c>
      <c r="I402" s="7">
        <f t="shared" si="97"/>
        <v>9070</v>
      </c>
      <c r="J402" s="6">
        <f t="shared" si="104"/>
        <v>3779.166666666667</v>
      </c>
      <c r="K402" s="6">
        <f t="shared" si="98"/>
        <v>0</v>
      </c>
      <c r="L402" s="6">
        <f t="shared" si="98"/>
        <v>0</v>
      </c>
      <c r="M402" s="7">
        <f t="shared" si="105"/>
        <v>3779.166666666667</v>
      </c>
      <c r="N402" s="6">
        <f t="shared" si="106"/>
        <v>0</v>
      </c>
      <c r="O402" s="6">
        <f t="shared" si="106"/>
        <v>0</v>
      </c>
      <c r="P402" s="7">
        <f t="shared" si="99"/>
        <v>3779.166666666667</v>
      </c>
      <c r="Q402" s="6">
        <f t="shared" si="100"/>
        <v>1322.7083333333333</v>
      </c>
      <c r="R402" s="6">
        <f t="shared" si="100"/>
        <v>0</v>
      </c>
      <c r="S402" s="6">
        <f t="shared" si="101"/>
        <v>1322.7083333333333</v>
      </c>
      <c r="T402" s="7">
        <f t="shared" si="107"/>
        <v>2645.4166666666665</v>
      </c>
      <c r="U402" s="6">
        <f t="shared" si="108"/>
        <v>0</v>
      </c>
      <c r="V402" s="6">
        <f t="shared" si="108"/>
        <v>0</v>
      </c>
      <c r="W402" s="7">
        <f t="shared" si="102"/>
        <v>2645.4166666666665</v>
      </c>
    </row>
    <row r="403" spans="1:23" x14ac:dyDescent="0.3">
      <c r="A403">
        <f t="shared" si="109"/>
        <v>2010</v>
      </c>
      <c r="B403" s="46" t="s">
        <v>57</v>
      </c>
      <c r="C403" s="6">
        <v>6825681</v>
      </c>
      <c r="D403" s="6">
        <v>1798004</v>
      </c>
      <c r="E403" s="6">
        <v>0</v>
      </c>
      <c r="F403" s="7">
        <f t="shared" si="103"/>
        <v>8623685</v>
      </c>
      <c r="G403" s="6">
        <v>0</v>
      </c>
      <c r="H403" s="6">
        <v>0</v>
      </c>
      <c r="I403" s="7">
        <f t="shared" si="97"/>
        <v>8623685</v>
      </c>
      <c r="J403" s="6">
        <f t="shared" si="104"/>
        <v>2844033.75</v>
      </c>
      <c r="K403" s="6">
        <f t="shared" si="98"/>
        <v>749168.33333333337</v>
      </c>
      <c r="L403" s="6">
        <f t="shared" si="98"/>
        <v>0</v>
      </c>
      <c r="M403" s="7">
        <f t="shared" si="105"/>
        <v>3593202.0833333335</v>
      </c>
      <c r="N403" s="6">
        <f t="shared" si="106"/>
        <v>0</v>
      </c>
      <c r="O403" s="6">
        <f t="shared" si="106"/>
        <v>0</v>
      </c>
      <c r="P403" s="7">
        <f t="shared" si="99"/>
        <v>3593202.0833333335</v>
      </c>
      <c r="Q403" s="6">
        <f t="shared" si="100"/>
        <v>995411.81249999988</v>
      </c>
      <c r="R403" s="6">
        <f t="shared" si="100"/>
        <v>262208.91666666669</v>
      </c>
      <c r="S403" s="6">
        <f t="shared" si="101"/>
        <v>1257620.7291666665</v>
      </c>
      <c r="T403" s="7">
        <f t="shared" si="107"/>
        <v>2515241.458333333</v>
      </c>
      <c r="U403" s="6">
        <f t="shared" si="108"/>
        <v>0</v>
      </c>
      <c r="V403" s="6">
        <f t="shared" si="108"/>
        <v>0</v>
      </c>
      <c r="W403" s="7">
        <f t="shared" si="102"/>
        <v>2515241.458333333</v>
      </c>
    </row>
    <row r="404" spans="1:23" x14ac:dyDescent="0.3">
      <c r="A404">
        <f t="shared" si="109"/>
        <v>2010</v>
      </c>
      <c r="B404" s="46" t="s">
        <v>58</v>
      </c>
      <c r="C404" s="6">
        <v>3228575</v>
      </c>
      <c r="D404" s="6">
        <v>6725759</v>
      </c>
      <c r="E404" s="6">
        <v>0</v>
      </c>
      <c r="F404" s="7">
        <f t="shared" si="103"/>
        <v>9954334</v>
      </c>
      <c r="G404" s="6">
        <v>0</v>
      </c>
      <c r="H404" s="6">
        <v>2249786</v>
      </c>
      <c r="I404" s="7">
        <f t="shared" si="97"/>
        <v>12204120</v>
      </c>
      <c r="J404" s="6">
        <f t="shared" si="104"/>
        <v>1345239.5833333335</v>
      </c>
      <c r="K404" s="6">
        <f t="shared" si="98"/>
        <v>2802399.5833333335</v>
      </c>
      <c r="L404" s="6">
        <f t="shared" si="98"/>
        <v>0</v>
      </c>
      <c r="M404" s="7">
        <f t="shared" si="105"/>
        <v>4147639.166666667</v>
      </c>
      <c r="N404" s="6">
        <f t="shared" si="106"/>
        <v>0</v>
      </c>
      <c r="O404" s="6">
        <f t="shared" si="106"/>
        <v>937410.83333333337</v>
      </c>
      <c r="P404" s="7">
        <f t="shared" si="99"/>
        <v>5085050</v>
      </c>
      <c r="Q404" s="6">
        <f t="shared" si="100"/>
        <v>470833.85416666669</v>
      </c>
      <c r="R404" s="6">
        <f t="shared" si="100"/>
        <v>980839.85416666663</v>
      </c>
      <c r="S404" s="6">
        <f t="shared" si="101"/>
        <v>1451673.7083333333</v>
      </c>
      <c r="T404" s="7">
        <f t="shared" si="107"/>
        <v>2903347.4166666665</v>
      </c>
      <c r="U404" s="6">
        <f t="shared" si="108"/>
        <v>0</v>
      </c>
      <c r="V404" s="6">
        <f t="shared" si="108"/>
        <v>328093.79166666669</v>
      </c>
      <c r="W404" s="7">
        <f t="shared" si="102"/>
        <v>3231441.208333333</v>
      </c>
    </row>
    <row r="405" spans="1:23" x14ac:dyDescent="0.3">
      <c r="A405">
        <f t="shared" si="109"/>
        <v>2010</v>
      </c>
      <c r="B405" s="46" t="s">
        <v>59</v>
      </c>
      <c r="C405" s="6">
        <v>1324927</v>
      </c>
      <c r="D405" s="6">
        <v>0</v>
      </c>
      <c r="E405" s="6">
        <v>0</v>
      </c>
      <c r="F405" s="7">
        <f t="shared" si="103"/>
        <v>1324927</v>
      </c>
      <c r="G405" s="6">
        <v>0</v>
      </c>
      <c r="H405" s="6">
        <v>0</v>
      </c>
      <c r="I405" s="7">
        <f t="shared" si="97"/>
        <v>1324927</v>
      </c>
      <c r="J405" s="6">
        <f t="shared" si="104"/>
        <v>552052.91666666674</v>
      </c>
      <c r="K405" s="6">
        <f t="shared" si="98"/>
        <v>0</v>
      </c>
      <c r="L405" s="6">
        <f t="shared" si="98"/>
        <v>0</v>
      </c>
      <c r="M405" s="7">
        <f t="shared" si="105"/>
        <v>552052.91666666674</v>
      </c>
      <c r="N405" s="6">
        <f t="shared" si="106"/>
        <v>0</v>
      </c>
      <c r="O405" s="6">
        <f t="shared" si="106"/>
        <v>0</v>
      </c>
      <c r="P405" s="7">
        <f t="shared" si="99"/>
        <v>552052.91666666674</v>
      </c>
      <c r="Q405" s="6">
        <f t="shared" si="100"/>
        <v>193218.52083333334</v>
      </c>
      <c r="R405" s="6">
        <f t="shared" si="100"/>
        <v>0</v>
      </c>
      <c r="S405" s="6">
        <f t="shared" si="101"/>
        <v>193218.52083333334</v>
      </c>
      <c r="T405" s="7">
        <f t="shared" si="107"/>
        <v>386437.04166666669</v>
      </c>
      <c r="U405" s="6">
        <f t="shared" si="108"/>
        <v>0</v>
      </c>
      <c r="V405" s="6">
        <f t="shared" si="108"/>
        <v>0</v>
      </c>
      <c r="W405" s="7">
        <f t="shared" si="102"/>
        <v>386437.04166666669</v>
      </c>
    </row>
    <row r="406" spans="1:23" x14ac:dyDescent="0.3">
      <c r="A406">
        <f t="shared" si="109"/>
        <v>2010</v>
      </c>
      <c r="B406" s="46" t="s">
        <v>60</v>
      </c>
      <c r="C406" s="6">
        <v>0</v>
      </c>
      <c r="D406" s="6">
        <v>0</v>
      </c>
      <c r="E406" s="6">
        <v>0</v>
      </c>
      <c r="F406" s="7">
        <f t="shared" si="103"/>
        <v>0</v>
      </c>
      <c r="G406" s="6">
        <v>0</v>
      </c>
      <c r="H406" s="6">
        <v>0</v>
      </c>
      <c r="I406" s="7">
        <f t="shared" si="97"/>
        <v>0</v>
      </c>
      <c r="J406" s="6">
        <f t="shared" si="104"/>
        <v>0</v>
      </c>
      <c r="K406" s="6">
        <f t="shared" si="98"/>
        <v>0</v>
      </c>
      <c r="L406" s="6">
        <f t="shared" si="98"/>
        <v>0</v>
      </c>
      <c r="M406" s="7">
        <f t="shared" si="105"/>
        <v>0</v>
      </c>
      <c r="N406" s="6">
        <f t="shared" si="106"/>
        <v>0</v>
      </c>
      <c r="O406" s="6">
        <f t="shared" si="106"/>
        <v>0</v>
      </c>
      <c r="P406" s="7">
        <f t="shared" si="99"/>
        <v>0</v>
      </c>
      <c r="Q406" s="6">
        <f t="shared" si="100"/>
        <v>0</v>
      </c>
      <c r="R406" s="6">
        <f t="shared" si="100"/>
        <v>0</v>
      </c>
      <c r="S406" s="6">
        <f t="shared" si="101"/>
        <v>0</v>
      </c>
      <c r="T406" s="7">
        <f t="shared" si="107"/>
        <v>0</v>
      </c>
      <c r="U406" s="6">
        <f t="shared" si="108"/>
        <v>0</v>
      </c>
      <c r="V406" s="6">
        <f t="shared" si="108"/>
        <v>0</v>
      </c>
      <c r="W406" s="7">
        <f t="shared" si="102"/>
        <v>0</v>
      </c>
    </row>
    <row r="407" spans="1:23" x14ac:dyDescent="0.3">
      <c r="A407">
        <f t="shared" si="109"/>
        <v>2010</v>
      </c>
      <c r="B407" s="46" t="s">
        <v>61</v>
      </c>
      <c r="C407" s="6">
        <v>188490</v>
      </c>
      <c r="D407" s="6">
        <v>268388</v>
      </c>
      <c r="E407" s="6">
        <v>0</v>
      </c>
      <c r="F407" s="7">
        <f t="shared" si="103"/>
        <v>456878</v>
      </c>
      <c r="G407" s="6">
        <v>0</v>
      </c>
      <c r="H407" s="6">
        <v>0</v>
      </c>
      <c r="I407" s="7">
        <f t="shared" si="97"/>
        <v>456878</v>
      </c>
      <c r="J407" s="6">
        <f t="shared" si="104"/>
        <v>78537.5</v>
      </c>
      <c r="K407" s="6">
        <f t="shared" si="98"/>
        <v>111828.33333333334</v>
      </c>
      <c r="L407" s="6">
        <f t="shared" si="98"/>
        <v>0</v>
      </c>
      <c r="M407" s="7">
        <f t="shared" si="105"/>
        <v>190365.83333333334</v>
      </c>
      <c r="N407" s="6">
        <f t="shared" si="106"/>
        <v>0</v>
      </c>
      <c r="O407" s="6">
        <f t="shared" si="106"/>
        <v>0</v>
      </c>
      <c r="P407" s="7">
        <f t="shared" si="99"/>
        <v>190365.83333333334</v>
      </c>
      <c r="Q407" s="6">
        <f t="shared" si="100"/>
        <v>27488.125</v>
      </c>
      <c r="R407" s="6">
        <f t="shared" si="100"/>
        <v>39139.916666666664</v>
      </c>
      <c r="S407" s="6">
        <f t="shared" si="101"/>
        <v>66628.041666666657</v>
      </c>
      <c r="T407" s="7">
        <f t="shared" si="107"/>
        <v>133256.08333333331</v>
      </c>
      <c r="U407" s="6">
        <f t="shared" si="108"/>
        <v>0</v>
      </c>
      <c r="V407" s="6">
        <f t="shared" si="108"/>
        <v>0</v>
      </c>
      <c r="W407" s="7">
        <f t="shared" si="102"/>
        <v>133256.08333333331</v>
      </c>
    </row>
    <row r="408" spans="1:23" x14ac:dyDescent="0.3">
      <c r="A408">
        <f t="shared" si="109"/>
        <v>2010</v>
      </c>
      <c r="B408" s="46" t="s">
        <v>62</v>
      </c>
      <c r="C408" s="6">
        <v>0</v>
      </c>
      <c r="D408" s="6">
        <v>878756</v>
      </c>
      <c r="E408" s="6">
        <v>0</v>
      </c>
      <c r="F408" s="7">
        <f t="shared" si="103"/>
        <v>878756</v>
      </c>
      <c r="G408" s="6">
        <v>0</v>
      </c>
      <c r="H408" s="6">
        <v>0</v>
      </c>
      <c r="I408" s="7">
        <f t="shared" si="97"/>
        <v>878756</v>
      </c>
      <c r="J408" s="6">
        <f t="shared" si="104"/>
        <v>0</v>
      </c>
      <c r="K408" s="6">
        <f t="shared" si="98"/>
        <v>366148.33333333337</v>
      </c>
      <c r="L408" s="6">
        <f t="shared" si="98"/>
        <v>0</v>
      </c>
      <c r="M408" s="7">
        <f t="shared" si="105"/>
        <v>366148.33333333337</v>
      </c>
      <c r="N408" s="6">
        <f t="shared" si="106"/>
        <v>0</v>
      </c>
      <c r="O408" s="6">
        <f t="shared" si="106"/>
        <v>0</v>
      </c>
      <c r="P408" s="7">
        <f t="shared" si="99"/>
        <v>366148.33333333337</v>
      </c>
      <c r="Q408" s="6">
        <f t="shared" si="100"/>
        <v>0</v>
      </c>
      <c r="R408" s="6">
        <f t="shared" si="100"/>
        <v>128151.91666666667</v>
      </c>
      <c r="S408" s="6">
        <f t="shared" si="101"/>
        <v>128151.91666666667</v>
      </c>
      <c r="T408" s="7">
        <f t="shared" si="107"/>
        <v>256303.83333333334</v>
      </c>
      <c r="U408" s="6">
        <f t="shared" si="108"/>
        <v>0</v>
      </c>
      <c r="V408" s="6">
        <f t="shared" si="108"/>
        <v>0</v>
      </c>
      <c r="W408" s="7">
        <f t="shared" si="102"/>
        <v>256303.83333333334</v>
      </c>
    </row>
    <row r="409" spans="1:23" x14ac:dyDescent="0.3">
      <c r="A409">
        <f t="shared" si="109"/>
        <v>2010</v>
      </c>
      <c r="B409" s="46" t="s">
        <v>19</v>
      </c>
      <c r="C409" s="6">
        <v>7651402</v>
      </c>
      <c r="D409" s="6">
        <v>12209489</v>
      </c>
      <c r="E409" s="6">
        <v>0</v>
      </c>
      <c r="F409" s="7">
        <f t="shared" si="103"/>
        <v>19860891</v>
      </c>
      <c r="G409" s="6">
        <v>49920</v>
      </c>
      <c r="H409" s="6">
        <v>0</v>
      </c>
      <c r="I409" s="7">
        <f t="shared" si="97"/>
        <v>19910811</v>
      </c>
      <c r="J409" s="6">
        <f t="shared" si="104"/>
        <v>3188084.166666667</v>
      </c>
      <c r="K409" s="6">
        <f t="shared" si="98"/>
        <v>5087287.083333334</v>
      </c>
      <c r="L409" s="6">
        <f t="shared" si="98"/>
        <v>0</v>
      </c>
      <c r="M409" s="7">
        <f t="shared" si="105"/>
        <v>8275371.2500000009</v>
      </c>
      <c r="N409" s="6">
        <f t="shared" si="106"/>
        <v>20800</v>
      </c>
      <c r="O409" s="6">
        <f t="shared" si="106"/>
        <v>0</v>
      </c>
      <c r="P409" s="7">
        <f t="shared" si="99"/>
        <v>8296171.2500000009</v>
      </c>
      <c r="Q409" s="6">
        <f t="shared" si="100"/>
        <v>1115829.4583333333</v>
      </c>
      <c r="R409" s="6">
        <f t="shared" si="100"/>
        <v>1780550.4791666667</v>
      </c>
      <c r="S409" s="6">
        <f t="shared" si="101"/>
        <v>2896379.9375</v>
      </c>
      <c r="T409" s="7">
        <f t="shared" si="107"/>
        <v>5792759.875</v>
      </c>
      <c r="U409" s="6">
        <f t="shared" si="108"/>
        <v>7279.9999999999991</v>
      </c>
      <c r="V409" s="6">
        <f t="shared" si="108"/>
        <v>0</v>
      </c>
      <c r="W409" s="7">
        <f t="shared" si="102"/>
        <v>5800039.875</v>
      </c>
    </row>
    <row r="410" spans="1:23" x14ac:dyDescent="0.3">
      <c r="A410">
        <f t="shared" si="109"/>
        <v>2010</v>
      </c>
      <c r="B410" s="46" t="s">
        <v>63</v>
      </c>
      <c r="C410" s="6">
        <v>12240</v>
      </c>
      <c r="D410" s="6">
        <v>67397</v>
      </c>
      <c r="E410" s="6">
        <v>0</v>
      </c>
      <c r="F410" s="7">
        <f t="shared" si="103"/>
        <v>79637</v>
      </c>
      <c r="G410" s="6">
        <v>0</v>
      </c>
      <c r="H410" s="6">
        <v>0</v>
      </c>
      <c r="I410" s="7">
        <f t="shared" si="97"/>
        <v>79637</v>
      </c>
      <c r="J410" s="6">
        <f t="shared" si="104"/>
        <v>5100</v>
      </c>
      <c r="K410" s="6">
        <f t="shared" si="98"/>
        <v>28082.083333333336</v>
      </c>
      <c r="L410" s="6">
        <f t="shared" si="98"/>
        <v>0</v>
      </c>
      <c r="M410" s="7">
        <f t="shared" si="105"/>
        <v>33182.083333333336</v>
      </c>
      <c r="N410" s="6">
        <f t="shared" si="106"/>
        <v>0</v>
      </c>
      <c r="O410" s="6">
        <f t="shared" si="106"/>
        <v>0</v>
      </c>
      <c r="P410" s="7">
        <f t="shared" si="99"/>
        <v>33182.083333333336</v>
      </c>
      <c r="Q410" s="6">
        <f t="shared" si="100"/>
        <v>1785</v>
      </c>
      <c r="R410" s="6">
        <f t="shared" si="100"/>
        <v>9828.7291666666661</v>
      </c>
      <c r="S410" s="6">
        <f t="shared" si="101"/>
        <v>11613.729166666666</v>
      </c>
      <c r="T410" s="7">
        <f t="shared" si="107"/>
        <v>23227.458333333332</v>
      </c>
      <c r="U410" s="6">
        <f t="shared" si="108"/>
        <v>0</v>
      </c>
      <c r="V410" s="6">
        <f t="shared" si="108"/>
        <v>0</v>
      </c>
      <c r="W410" s="7">
        <f t="shared" si="102"/>
        <v>23227.458333333332</v>
      </c>
    </row>
    <row r="411" spans="1:23" x14ac:dyDescent="0.3">
      <c r="A411">
        <f t="shared" si="109"/>
        <v>2010</v>
      </c>
      <c r="B411" s="46" t="s">
        <v>64</v>
      </c>
      <c r="C411" s="6">
        <v>13366738</v>
      </c>
      <c r="D411" s="6">
        <v>1487256</v>
      </c>
      <c r="E411" s="6">
        <v>0</v>
      </c>
      <c r="F411" s="7">
        <f t="shared" si="103"/>
        <v>14853994</v>
      </c>
      <c r="G411" s="6">
        <v>4485659</v>
      </c>
      <c r="H411" s="6">
        <v>2302231</v>
      </c>
      <c r="I411" s="7">
        <f t="shared" si="97"/>
        <v>21641884</v>
      </c>
      <c r="J411" s="6">
        <f t="shared" si="104"/>
        <v>5569474.166666667</v>
      </c>
      <c r="K411" s="6">
        <f t="shared" si="98"/>
        <v>619690</v>
      </c>
      <c r="L411" s="6">
        <f t="shared" si="98"/>
        <v>0</v>
      </c>
      <c r="M411" s="7">
        <f t="shared" si="105"/>
        <v>6189164.166666667</v>
      </c>
      <c r="N411" s="6">
        <f t="shared" si="106"/>
        <v>1869024.5833333335</v>
      </c>
      <c r="O411" s="6">
        <f t="shared" si="106"/>
        <v>959262.91666666674</v>
      </c>
      <c r="P411" s="7">
        <f t="shared" si="99"/>
        <v>9017451.666666666</v>
      </c>
      <c r="Q411" s="6">
        <f t="shared" si="100"/>
        <v>1949315.9583333333</v>
      </c>
      <c r="R411" s="6">
        <f t="shared" si="100"/>
        <v>216891.5</v>
      </c>
      <c r="S411" s="6">
        <f t="shared" si="101"/>
        <v>2166207.458333333</v>
      </c>
      <c r="T411" s="7">
        <f t="shared" si="107"/>
        <v>4332414.916666666</v>
      </c>
      <c r="U411" s="6">
        <f t="shared" si="108"/>
        <v>654158.60416666663</v>
      </c>
      <c r="V411" s="6">
        <f t="shared" si="108"/>
        <v>335742.02083333331</v>
      </c>
      <c r="W411" s="7">
        <f t="shared" si="102"/>
        <v>5322315.541666666</v>
      </c>
    </row>
    <row r="412" spans="1:23" x14ac:dyDescent="0.3">
      <c r="A412">
        <f t="shared" si="109"/>
        <v>2010</v>
      </c>
      <c r="B412" s="46" t="s">
        <v>21</v>
      </c>
      <c r="C412" s="6">
        <v>1175702</v>
      </c>
      <c r="D412" s="6">
        <v>5189555</v>
      </c>
      <c r="E412" s="6">
        <v>97684</v>
      </c>
      <c r="F412" s="7">
        <f t="shared" si="103"/>
        <v>6462941</v>
      </c>
      <c r="G412" s="6">
        <v>57486</v>
      </c>
      <c r="H412" s="6">
        <v>0</v>
      </c>
      <c r="I412" s="7">
        <f t="shared" si="97"/>
        <v>6520427</v>
      </c>
      <c r="J412" s="6">
        <f t="shared" si="104"/>
        <v>489875.83333333337</v>
      </c>
      <c r="K412" s="6">
        <f t="shared" si="98"/>
        <v>2162314.5833333335</v>
      </c>
      <c r="L412" s="6">
        <f t="shared" si="98"/>
        <v>40701.666666666672</v>
      </c>
      <c r="M412" s="7">
        <f t="shared" si="105"/>
        <v>2692892.0833333335</v>
      </c>
      <c r="N412" s="6">
        <f t="shared" si="106"/>
        <v>23952.5</v>
      </c>
      <c r="O412" s="6">
        <f t="shared" si="106"/>
        <v>0</v>
      </c>
      <c r="P412" s="7">
        <f t="shared" si="99"/>
        <v>2716844.5833333335</v>
      </c>
      <c r="Q412" s="6">
        <f t="shared" si="100"/>
        <v>171456.54166666666</v>
      </c>
      <c r="R412" s="6">
        <f t="shared" si="100"/>
        <v>756810.10416666663</v>
      </c>
      <c r="S412" s="6">
        <f t="shared" si="101"/>
        <v>928266.64583333326</v>
      </c>
      <c r="T412" s="7">
        <f t="shared" si="107"/>
        <v>1856533.2916666665</v>
      </c>
      <c r="U412" s="6">
        <f t="shared" si="108"/>
        <v>8383.375</v>
      </c>
      <c r="V412" s="6">
        <f t="shared" si="108"/>
        <v>0</v>
      </c>
      <c r="W412" s="7">
        <f t="shared" si="102"/>
        <v>1864916.6666666665</v>
      </c>
    </row>
    <row r="413" spans="1:23" x14ac:dyDescent="0.3">
      <c r="A413">
        <f t="shared" si="109"/>
        <v>2010</v>
      </c>
      <c r="B413" s="46" t="s">
        <v>17</v>
      </c>
      <c r="C413" s="6">
        <v>19879599</v>
      </c>
      <c r="D413" s="6">
        <v>673643</v>
      </c>
      <c r="E413" s="6">
        <v>1392460</v>
      </c>
      <c r="F413" s="7">
        <f t="shared" si="103"/>
        <v>21945702</v>
      </c>
      <c r="G413" s="6">
        <v>2465700</v>
      </c>
      <c r="H413" s="6">
        <v>0</v>
      </c>
      <c r="I413" s="7">
        <f t="shared" si="97"/>
        <v>24411402</v>
      </c>
      <c r="J413" s="6">
        <f t="shared" si="104"/>
        <v>8283166.25</v>
      </c>
      <c r="K413" s="6">
        <f t="shared" si="98"/>
        <v>280684.58333333337</v>
      </c>
      <c r="L413" s="6">
        <f t="shared" si="98"/>
        <v>580191.66666666674</v>
      </c>
      <c r="M413" s="7">
        <f t="shared" si="105"/>
        <v>9144042.5</v>
      </c>
      <c r="N413" s="6">
        <f t="shared" si="106"/>
        <v>1027375</v>
      </c>
      <c r="O413" s="6">
        <f t="shared" si="106"/>
        <v>0</v>
      </c>
      <c r="P413" s="7">
        <f t="shared" si="99"/>
        <v>10171417.5</v>
      </c>
      <c r="Q413" s="6">
        <f t="shared" si="100"/>
        <v>2899108.1875</v>
      </c>
      <c r="R413" s="6">
        <f t="shared" si="100"/>
        <v>98239.604166666672</v>
      </c>
      <c r="S413" s="6">
        <f t="shared" si="101"/>
        <v>2997347.7916666665</v>
      </c>
      <c r="T413" s="7">
        <f t="shared" si="107"/>
        <v>5994695.583333333</v>
      </c>
      <c r="U413" s="6">
        <f t="shared" si="108"/>
        <v>359581.25</v>
      </c>
      <c r="V413" s="6">
        <f t="shared" si="108"/>
        <v>0</v>
      </c>
      <c r="W413" s="7">
        <f t="shared" si="102"/>
        <v>6354276.833333333</v>
      </c>
    </row>
    <row r="414" spans="1:23" x14ac:dyDescent="0.3">
      <c r="A414">
        <f t="shared" si="109"/>
        <v>2010</v>
      </c>
      <c r="B414" s="46" t="s">
        <v>65</v>
      </c>
      <c r="C414" s="6">
        <v>79356</v>
      </c>
      <c r="D414" s="6">
        <v>80511</v>
      </c>
      <c r="E414" s="6">
        <v>0</v>
      </c>
      <c r="F414" s="7">
        <f t="shared" si="103"/>
        <v>159867</v>
      </c>
      <c r="G414" s="6">
        <v>10837671</v>
      </c>
      <c r="H414" s="6">
        <v>0</v>
      </c>
      <c r="I414" s="7">
        <f t="shared" si="97"/>
        <v>10997538</v>
      </c>
      <c r="J414" s="6">
        <f t="shared" si="104"/>
        <v>33065</v>
      </c>
      <c r="K414" s="6">
        <f t="shared" si="98"/>
        <v>33546.25</v>
      </c>
      <c r="L414" s="6">
        <f t="shared" si="98"/>
        <v>0</v>
      </c>
      <c r="M414" s="7">
        <f t="shared" si="105"/>
        <v>66611.25</v>
      </c>
      <c r="N414" s="6">
        <f t="shared" si="106"/>
        <v>4515696.25</v>
      </c>
      <c r="O414" s="6">
        <f t="shared" si="106"/>
        <v>0</v>
      </c>
      <c r="P414" s="7">
        <f t="shared" si="99"/>
        <v>4582307.5</v>
      </c>
      <c r="Q414" s="6">
        <f t="shared" si="100"/>
        <v>11572.75</v>
      </c>
      <c r="R414" s="6">
        <f t="shared" si="100"/>
        <v>11741.1875</v>
      </c>
      <c r="S414" s="6">
        <f t="shared" si="101"/>
        <v>23313.9375</v>
      </c>
      <c r="T414" s="7">
        <f t="shared" si="107"/>
        <v>46627.875</v>
      </c>
      <c r="U414" s="6">
        <f t="shared" si="108"/>
        <v>1580493.6875</v>
      </c>
      <c r="V414" s="6">
        <f t="shared" si="108"/>
        <v>0</v>
      </c>
      <c r="W414" s="7">
        <f t="shared" si="102"/>
        <v>1627121.5625</v>
      </c>
    </row>
    <row r="415" spans="1:23" x14ac:dyDescent="0.3">
      <c r="A415">
        <f t="shared" si="109"/>
        <v>2010</v>
      </c>
      <c r="B415" s="46" t="s">
        <v>66</v>
      </c>
      <c r="C415" s="6">
        <v>743291</v>
      </c>
      <c r="D415" s="6">
        <v>7228187</v>
      </c>
      <c r="E415" s="6">
        <v>0</v>
      </c>
      <c r="F415" s="7">
        <f t="shared" si="103"/>
        <v>7971478</v>
      </c>
      <c r="G415" s="6">
        <v>0</v>
      </c>
      <c r="H415" s="6">
        <v>0</v>
      </c>
      <c r="I415" s="7">
        <f t="shared" si="97"/>
        <v>7971478</v>
      </c>
      <c r="J415" s="6">
        <f t="shared" si="104"/>
        <v>309704.58333333337</v>
      </c>
      <c r="K415" s="6">
        <f t="shared" si="98"/>
        <v>3011744.5833333335</v>
      </c>
      <c r="L415" s="6">
        <f t="shared" si="98"/>
        <v>0</v>
      </c>
      <c r="M415" s="7">
        <f t="shared" si="105"/>
        <v>3321449.166666667</v>
      </c>
      <c r="N415" s="6">
        <f t="shared" si="106"/>
        <v>0</v>
      </c>
      <c r="O415" s="6">
        <f t="shared" si="106"/>
        <v>0</v>
      </c>
      <c r="P415" s="7">
        <f t="shared" si="99"/>
        <v>3321449.166666667</v>
      </c>
      <c r="Q415" s="6">
        <f t="shared" si="100"/>
        <v>108396.60416666667</v>
      </c>
      <c r="R415" s="6">
        <f t="shared" si="100"/>
        <v>1054110.6041666667</v>
      </c>
      <c r="S415" s="6">
        <f t="shared" si="101"/>
        <v>1162507.2083333335</v>
      </c>
      <c r="T415" s="7">
        <f t="shared" si="107"/>
        <v>2325014.416666667</v>
      </c>
      <c r="U415" s="6">
        <f t="shared" si="108"/>
        <v>0</v>
      </c>
      <c r="V415" s="6">
        <f t="shared" si="108"/>
        <v>0</v>
      </c>
      <c r="W415" s="7">
        <f t="shared" si="102"/>
        <v>2325014.416666667</v>
      </c>
    </row>
    <row r="416" spans="1:23" x14ac:dyDescent="0.3">
      <c r="A416">
        <f t="shared" si="109"/>
        <v>2010</v>
      </c>
      <c r="B416" s="46" t="s">
        <v>67</v>
      </c>
      <c r="C416" s="6">
        <v>696377</v>
      </c>
      <c r="D416" s="6">
        <v>739694</v>
      </c>
      <c r="E416" s="6">
        <v>0</v>
      </c>
      <c r="F416" s="7">
        <f t="shared" si="103"/>
        <v>1436071</v>
      </c>
      <c r="G416" s="6">
        <v>0</v>
      </c>
      <c r="H416" s="6">
        <v>0</v>
      </c>
      <c r="I416" s="7">
        <f t="shared" si="97"/>
        <v>1436071</v>
      </c>
      <c r="J416" s="6">
        <f t="shared" si="104"/>
        <v>290157.08333333337</v>
      </c>
      <c r="K416" s="6">
        <f t="shared" si="98"/>
        <v>308205.83333333337</v>
      </c>
      <c r="L416" s="6">
        <f t="shared" si="98"/>
        <v>0</v>
      </c>
      <c r="M416" s="7">
        <f t="shared" si="105"/>
        <v>598362.91666666674</v>
      </c>
      <c r="N416" s="6">
        <f t="shared" si="106"/>
        <v>0</v>
      </c>
      <c r="O416" s="6">
        <f t="shared" si="106"/>
        <v>0</v>
      </c>
      <c r="P416" s="7">
        <f t="shared" si="99"/>
        <v>598362.91666666674</v>
      </c>
      <c r="Q416" s="6">
        <f t="shared" si="100"/>
        <v>101554.97916666667</v>
      </c>
      <c r="R416" s="6">
        <f t="shared" si="100"/>
        <v>107872.04166666667</v>
      </c>
      <c r="S416" s="6">
        <f t="shared" si="101"/>
        <v>209427.02083333334</v>
      </c>
      <c r="T416" s="7">
        <f t="shared" si="107"/>
        <v>418854.04166666669</v>
      </c>
      <c r="U416" s="6">
        <f t="shared" si="108"/>
        <v>0</v>
      </c>
      <c r="V416" s="6">
        <f t="shared" si="108"/>
        <v>0</v>
      </c>
      <c r="W416" s="7">
        <f t="shared" si="102"/>
        <v>418854.04166666669</v>
      </c>
    </row>
    <row r="417" spans="1:23" x14ac:dyDescent="0.3">
      <c r="A417">
        <f t="shared" si="109"/>
        <v>2010</v>
      </c>
      <c r="B417" s="46" t="s">
        <v>68</v>
      </c>
      <c r="C417" s="6">
        <v>19634778</v>
      </c>
      <c r="D417" s="6">
        <v>5177209</v>
      </c>
      <c r="E417" s="6">
        <v>1972030</v>
      </c>
      <c r="F417" s="7">
        <f t="shared" si="103"/>
        <v>26784017</v>
      </c>
      <c r="G417" s="6">
        <v>4367865</v>
      </c>
      <c r="H417" s="6">
        <v>62958</v>
      </c>
      <c r="I417" s="7">
        <f t="shared" si="97"/>
        <v>31214840</v>
      </c>
      <c r="J417" s="6">
        <f t="shared" si="104"/>
        <v>8181157.5</v>
      </c>
      <c r="K417" s="6">
        <f t="shared" si="98"/>
        <v>2157170.416666667</v>
      </c>
      <c r="L417" s="6">
        <f t="shared" si="98"/>
        <v>821679.16666666674</v>
      </c>
      <c r="M417" s="7">
        <f t="shared" si="105"/>
        <v>11160007.083333334</v>
      </c>
      <c r="N417" s="6">
        <f t="shared" si="106"/>
        <v>1819943.75</v>
      </c>
      <c r="O417" s="6">
        <f t="shared" si="106"/>
        <v>26232.5</v>
      </c>
      <c r="P417" s="7">
        <f t="shared" si="99"/>
        <v>13006183.333333334</v>
      </c>
      <c r="Q417" s="6">
        <f t="shared" si="100"/>
        <v>2863405.125</v>
      </c>
      <c r="R417" s="6">
        <f t="shared" si="100"/>
        <v>755009.64583333337</v>
      </c>
      <c r="S417" s="6">
        <f t="shared" si="101"/>
        <v>3618414.7708333335</v>
      </c>
      <c r="T417" s="7">
        <f t="shared" si="107"/>
        <v>7236829.541666667</v>
      </c>
      <c r="U417" s="6">
        <f t="shared" si="108"/>
        <v>636980.3125</v>
      </c>
      <c r="V417" s="6">
        <f t="shared" si="108"/>
        <v>9181.375</v>
      </c>
      <c r="W417" s="7">
        <f t="shared" si="102"/>
        <v>7882991.229166667</v>
      </c>
    </row>
    <row r="418" spans="1:23" x14ac:dyDescent="0.3">
      <c r="A418">
        <f t="shared" si="109"/>
        <v>2010</v>
      </c>
      <c r="B418" s="46" t="s">
        <v>69</v>
      </c>
      <c r="C418" s="6">
        <v>0</v>
      </c>
      <c r="D418" s="6">
        <v>0</v>
      </c>
      <c r="E418" s="6">
        <v>0</v>
      </c>
      <c r="F418" s="7">
        <f t="shared" si="103"/>
        <v>0</v>
      </c>
      <c r="G418" s="6">
        <v>440861</v>
      </c>
      <c r="H418" s="6">
        <v>0</v>
      </c>
      <c r="I418" s="7">
        <f t="shared" si="97"/>
        <v>440861</v>
      </c>
      <c r="J418" s="6">
        <f t="shared" si="104"/>
        <v>0</v>
      </c>
      <c r="K418" s="6">
        <f t="shared" si="98"/>
        <v>0</v>
      </c>
      <c r="L418" s="6">
        <f t="shared" si="98"/>
        <v>0</v>
      </c>
      <c r="M418" s="7">
        <f t="shared" si="105"/>
        <v>0</v>
      </c>
      <c r="N418" s="6">
        <f t="shared" si="106"/>
        <v>183692.08333333334</v>
      </c>
      <c r="O418" s="6">
        <f t="shared" si="106"/>
        <v>0</v>
      </c>
      <c r="P418" s="7">
        <f t="shared" si="99"/>
        <v>183692.08333333334</v>
      </c>
      <c r="Q418" s="6">
        <f t="shared" si="100"/>
        <v>0</v>
      </c>
      <c r="R418" s="6">
        <f t="shared" si="100"/>
        <v>0</v>
      </c>
      <c r="S418" s="6">
        <f t="shared" si="101"/>
        <v>0</v>
      </c>
      <c r="T418" s="7">
        <f t="shared" si="107"/>
        <v>0</v>
      </c>
      <c r="U418" s="6">
        <f t="shared" si="108"/>
        <v>64292.229166666664</v>
      </c>
      <c r="V418" s="6">
        <f t="shared" si="108"/>
        <v>0</v>
      </c>
      <c r="W418" s="7">
        <f t="shared" si="102"/>
        <v>64292.229166666664</v>
      </c>
    </row>
    <row r="419" spans="1:23" x14ac:dyDescent="0.3">
      <c r="A419">
        <f t="shared" si="109"/>
        <v>2010</v>
      </c>
      <c r="B419" s="46" t="s">
        <v>70</v>
      </c>
      <c r="C419" s="6">
        <v>1943376</v>
      </c>
      <c r="D419" s="6">
        <v>324410</v>
      </c>
      <c r="E419" s="6">
        <v>0</v>
      </c>
      <c r="F419" s="7">
        <f t="shared" si="103"/>
        <v>2267786</v>
      </c>
      <c r="G419" s="6">
        <v>59601</v>
      </c>
      <c r="H419" s="6">
        <v>0</v>
      </c>
      <c r="I419" s="7">
        <f t="shared" si="97"/>
        <v>2327387</v>
      </c>
      <c r="J419" s="6">
        <f t="shared" si="104"/>
        <v>809740</v>
      </c>
      <c r="K419" s="6">
        <f t="shared" si="98"/>
        <v>135170.83333333334</v>
      </c>
      <c r="L419" s="6">
        <f t="shared" si="98"/>
        <v>0</v>
      </c>
      <c r="M419" s="7">
        <f t="shared" si="105"/>
        <v>944910.83333333337</v>
      </c>
      <c r="N419" s="6">
        <f t="shared" si="106"/>
        <v>24833.75</v>
      </c>
      <c r="O419" s="6">
        <f t="shared" si="106"/>
        <v>0</v>
      </c>
      <c r="P419" s="7">
        <f t="shared" si="99"/>
        <v>969744.58333333337</v>
      </c>
      <c r="Q419" s="6">
        <f t="shared" si="100"/>
        <v>283409</v>
      </c>
      <c r="R419" s="6">
        <f t="shared" si="100"/>
        <v>47309.791666666664</v>
      </c>
      <c r="S419" s="6">
        <f t="shared" si="101"/>
        <v>330718.79166666669</v>
      </c>
      <c r="T419" s="7">
        <f t="shared" si="107"/>
        <v>661437.58333333337</v>
      </c>
      <c r="U419" s="6">
        <f t="shared" si="108"/>
        <v>8691.8125</v>
      </c>
      <c r="V419" s="6">
        <f t="shared" si="108"/>
        <v>0</v>
      </c>
      <c r="W419" s="7">
        <f t="shared" si="102"/>
        <v>670129.39583333337</v>
      </c>
    </row>
    <row r="420" spans="1:23" x14ac:dyDescent="0.3">
      <c r="A420">
        <f t="shared" si="109"/>
        <v>2010</v>
      </c>
      <c r="B420" s="46" t="s">
        <v>11</v>
      </c>
      <c r="C420" s="6">
        <v>8527705</v>
      </c>
      <c r="D420" s="6">
        <v>58124</v>
      </c>
      <c r="E420" s="6">
        <v>0</v>
      </c>
      <c r="F420" s="7">
        <f t="shared" si="103"/>
        <v>8585829</v>
      </c>
      <c r="G420" s="6">
        <v>0</v>
      </c>
      <c r="H420" s="6">
        <v>6853247</v>
      </c>
      <c r="I420" s="7">
        <f t="shared" si="97"/>
        <v>15439076</v>
      </c>
      <c r="J420" s="6">
        <f t="shared" si="104"/>
        <v>3553210.416666667</v>
      </c>
      <c r="K420" s="6">
        <f t="shared" si="98"/>
        <v>24218.333333333336</v>
      </c>
      <c r="L420" s="6">
        <f t="shared" si="98"/>
        <v>0</v>
      </c>
      <c r="M420" s="7">
        <f t="shared" si="105"/>
        <v>3577428.7500000005</v>
      </c>
      <c r="N420" s="6">
        <f t="shared" si="106"/>
        <v>0</v>
      </c>
      <c r="O420" s="6">
        <f t="shared" si="106"/>
        <v>2855519.5833333335</v>
      </c>
      <c r="P420" s="7">
        <f t="shared" si="99"/>
        <v>6432948.333333334</v>
      </c>
      <c r="Q420" s="6">
        <f t="shared" si="100"/>
        <v>1243623.6458333333</v>
      </c>
      <c r="R420" s="6">
        <f t="shared" si="100"/>
        <v>8476.4166666666679</v>
      </c>
      <c r="S420" s="6">
        <f t="shared" si="101"/>
        <v>1252100.0625</v>
      </c>
      <c r="T420" s="7">
        <f t="shared" si="107"/>
        <v>2504200.125</v>
      </c>
      <c r="U420" s="6">
        <f t="shared" si="108"/>
        <v>0</v>
      </c>
      <c r="V420" s="6">
        <f t="shared" si="108"/>
        <v>999431.85416666663</v>
      </c>
      <c r="W420" s="7">
        <f t="shared" si="102"/>
        <v>3503631.9791666665</v>
      </c>
    </row>
    <row r="421" spans="1:23" x14ac:dyDescent="0.3">
      <c r="A421">
        <f t="shared" si="109"/>
        <v>2010</v>
      </c>
      <c r="B421" s="46" t="s">
        <v>71</v>
      </c>
      <c r="C421" s="6">
        <v>12917</v>
      </c>
      <c r="D421" s="6">
        <v>280314</v>
      </c>
      <c r="E421" s="6">
        <v>0</v>
      </c>
      <c r="F421" s="7">
        <f t="shared" si="103"/>
        <v>293231</v>
      </c>
      <c r="G421" s="6">
        <v>0</v>
      </c>
      <c r="H421" s="6">
        <v>0</v>
      </c>
      <c r="I421" s="7">
        <f t="shared" si="97"/>
        <v>293231</v>
      </c>
      <c r="J421" s="6">
        <f t="shared" si="104"/>
        <v>5382.0833333333339</v>
      </c>
      <c r="K421" s="6">
        <f t="shared" si="98"/>
        <v>116797.5</v>
      </c>
      <c r="L421" s="6">
        <f t="shared" si="98"/>
        <v>0</v>
      </c>
      <c r="M421" s="7">
        <f t="shared" si="105"/>
        <v>122179.58333333333</v>
      </c>
      <c r="N421" s="6">
        <f t="shared" si="106"/>
        <v>0</v>
      </c>
      <c r="O421" s="6">
        <f t="shared" si="106"/>
        <v>0</v>
      </c>
      <c r="P421" s="7">
        <f t="shared" si="99"/>
        <v>122179.58333333333</v>
      </c>
      <c r="Q421" s="6">
        <f t="shared" si="100"/>
        <v>1883.7291666666667</v>
      </c>
      <c r="R421" s="6">
        <f t="shared" si="100"/>
        <v>40879.125</v>
      </c>
      <c r="S421" s="6">
        <f t="shared" si="101"/>
        <v>42762.854166666664</v>
      </c>
      <c r="T421" s="7">
        <f t="shared" si="107"/>
        <v>85525.708333333328</v>
      </c>
      <c r="U421" s="6">
        <f t="shared" si="108"/>
        <v>0</v>
      </c>
      <c r="V421" s="6">
        <f t="shared" si="108"/>
        <v>0</v>
      </c>
      <c r="W421" s="7">
        <f t="shared" si="102"/>
        <v>85525.708333333328</v>
      </c>
    </row>
    <row r="422" spans="1:23" x14ac:dyDescent="0.3">
      <c r="A422">
        <f t="shared" si="109"/>
        <v>2010</v>
      </c>
      <c r="B422" s="46" t="s">
        <v>23</v>
      </c>
      <c r="C422" s="6">
        <v>1208180</v>
      </c>
      <c r="D422" s="6">
        <v>11375029</v>
      </c>
      <c r="E422" s="6">
        <v>2262966</v>
      </c>
      <c r="F422" s="7">
        <f t="shared" si="103"/>
        <v>14846175</v>
      </c>
      <c r="G422" s="6">
        <v>191055</v>
      </c>
      <c r="H422" s="6">
        <v>0</v>
      </c>
      <c r="I422" s="7">
        <f t="shared" si="97"/>
        <v>15037230</v>
      </c>
      <c r="J422" s="6">
        <f t="shared" si="104"/>
        <v>503408.33333333337</v>
      </c>
      <c r="K422" s="6">
        <f t="shared" si="98"/>
        <v>4739595.416666667</v>
      </c>
      <c r="L422" s="6">
        <f t="shared" si="98"/>
        <v>942902.5</v>
      </c>
      <c r="M422" s="7">
        <f t="shared" si="105"/>
        <v>6185906.25</v>
      </c>
      <c r="N422" s="6">
        <f t="shared" si="106"/>
        <v>79606.25</v>
      </c>
      <c r="O422" s="6">
        <f t="shared" si="106"/>
        <v>0</v>
      </c>
      <c r="P422" s="7">
        <f t="shared" si="99"/>
        <v>6265512.5</v>
      </c>
      <c r="Q422" s="6">
        <f t="shared" si="100"/>
        <v>176192.91666666666</v>
      </c>
      <c r="R422" s="6">
        <f t="shared" si="100"/>
        <v>1658858.3958333333</v>
      </c>
      <c r="S422" s="6">
        <f t="shared" si="101"/>
        <v>1835051.3125</v>
      </c>
      <c r="T422" s="7">
        <f t="shared" si="107"/>
        <v>3670102.625</v>
      </c>
      <c r="U422" s="6">
        <f t="shared" si="108"/>
        <v>27862.1875</v>
      </c>
      <c r="V422" s="6">
        <f t="shared" si="108"/>
        <v>0</v>
      </c>
      <c r="W422" s="7">
        <f t="shared" si="102"/>
        <v>3697964.8125</v>
      </c>
    </row>
    <row r="423" spans="1:23" x14ac:dyDescent="0.3">
      <c r="A423">
        <f t="shared" si="109"/>
        <v>2010</v>
      </c>
      <c r="B423" s="46" t="s">
        <v>15</v>
      </c>
      <c r="C423" s="6">
        <v>59387034</v>
      </c>
      <c r="D423" s="6">
        <v>2143932</v>
      </c>
      <c r="E423" s="6">
        <v>206637</v>
      </c>
      <c r="F423" s="7">
        <f t="shared" si="103"/>
        <v>61737603</v>
      </c>
      <c r="G423" s="6">
        <v>0</v>
      </c>
      <c r="H423" s="6">
        <v>0</v>
      </c>
      <c r="I423" s="7">
        <f t="shared" si="97"/>
        <v>61737603</v>
      </c>
      <c r="J423" s="6">
        <f t="shared" si="104"/>
        <v>24744597.5</v>
      </c>
      <c r="K423" s="6">
        <f t="shared" si="98"/>
        <v>893305</v>
      </c>
      <c r="L423" s="6">
        <f t="shared" si="98"/>
        <v>86098.75</v>
      </c>
      <c r="M423" s="7">
        <f t="shared" si="105"/>
        <v>25724001.25</v>
      </c>
      <c r="N423" s="6">
        <f t="shared" si="106"/>
        <v>0</v>
      </c>
      <c r="O423" s="6">
        <f t="shared" si="106"/>
        <v>0</v>
      </c>
      <c r="P423" s="7">
        <f t="shared" si="99"/>
        <v>25724001.25</v>
      </c>
      <c r="Q423" s="6">
        <f t="shared" si="100"/>
        <v>8660609.125</v>
      </c>
      <c r="R423" s="6">
        <f t="shared" si="100"/>
        <v>312656.75</v>
      </c>
      <c r="S423" s="6">
        <f t="shared" si="101"/>
        <v>8973265.875</v>
      </c>
      <c r="T423" s="7">
        <f t="shared" si="107"/>
        <v>17946531.75</v>
      </c>
      <c r="U423" s="6">
        <f t="shared" si="108"/>
        <v>0</v>
      </c>
      <c r="V423" s="6">
        <f t="shared" si="108"/>
        <v>0</v>
      </c>
      <c r="W423" s="7">
        <f t="shared" si="102"/>
        <v>17946531.75</v>
      </c>
    </row>
    <row r="424" spans="1:23" x14ac:dyDescent="0.3">
      <c r="A424">
        <f t="shared" si="109"/>
        <v>2010</v>
      </c>
      <c r="B424" s="46" t="s">
        <v>72</v>
      </c>
      <c r="C424" s="6">
        <v>3593282</v>
      </c>
      <c r="D424" s="6">
        <v>632208</v>
      </c>
      <c r="E424" s="6">
        <v>0</v>
      </c>
      <c r="F424" s="7">
        <f t="shared" si="103"/>
        <v>4225490</v>
      </c>
      <c r="G424" s="6">
        <v>2826216</v>
      </c>
      <c r="H424" s="6">
        <v>0</v>
      </c>
      <c r="I424" s="7">
        <f t="shared" si="97"/>
        <v>7051706</v>
      </c>
      <c r="J424" s="6">
        <f t="shared" si="104"/>
        <v>1497200.8333333335</v>
      </c>
      <c r="K424" s="6">
        <f t="shared" si="98"/>
        <v>263420</v>
      </c>
      <c r="L424" s="6">
        <f t="shared" si="98"/>
        <v>0</v>
      </c>
      <c r="M424" s="7">
        <f t="shared" si="105"/>
        <v>1760620.8333333335</v>
      </c>
      <c r="N424" s="6">
        <f t="shared" si="106"/>
        <v>1177590</v>
      </c>
      <c r="O424" s="6">
        <f t="shared" si="106"/>
        <v>0</v>
      </c>
      <c r="P424" s="7">
        <f t="shared" si="99"/>
        <v>2938210.8333333335</v>
      </c>
      <c r="Q424" s="6">
        <f t="shared" si="100"/>
        <v>524020.29166666669</v>
      </c>
      <c r="R424" s="6">
        <f t="shared" si="100"/>
        <v>92197</v>
      </c>
      <c r="S424" s="6">
        <f t="shared" si="101"/>
        <v>616217.29166666674</v>
      </c>
      <c r="T424" s="7">
        <f t="shared" si="107"/>
        <v>1232434.5833333335</v>
      </c>
      <c r="U424" s="6">
        <f t="shared" si="108"/>
        <v>412156.5</v>
      </c>
      <c r="V424" s="6">
        <f t="shared" si="108"/>
        <v>0</v>
      </c>
      <c r="W424" s="7">
        <f t="shared" si="102"/>
        <v>1644591.0833333335</v>
      </c>
    </row>
    <row r="425" spans="1:23" x14ac:dyDescent="0.3">
      <c r="B425" s="47" t="s">
        <v>8</v>
      </c>
      <c r="C425" s="6">
        <v>173661311</v>
      </c>
      <c r="D425" s="6">
        <v>78301243</v>
      </c>
      <c r="E425" s="6">
        <v>6322833</v>
      </c>
      <c r="F425" s="7">
        <f t="shared" ref="F425:W425" si="110">SUM(F376:F424)</f>
        <v>258285387</v>
      </c>
      <c r="G425" s="6">
        <v>29967139</v>
      </c>
      <c r="H425" s="6">
        <v>88436897</v>
      </c>
      <c r="I425" s="7">
        <f t="shared" si="110"/>
        <v>376689423</v>
      </c>
      <c r="J425" s="6">
        <f t="shared" si="110"/>
        <v>72358879.583333328</v>
      </c>
      <c r="K425" s="6">
        <f t="shared" si="110"/>
        <v>32625517.916666664</v>
      </c>
      <c r="L425" s="6">
        <f t="shared" si="110"/>
        <v>2634513.75</v>
      </c>
      <c r="M425" s="7">
        <f t="shared" si="110"/>
        <v>107618911.24999999</v>
      </c>
      <c r="N425" s="6">
        <f t="shared" si="110"/>
        <v>12486307.916666668</v>
      </c>
      <c r="O425" s="6">
        <f t="shared" si="110"/>
        <v>36848707.083333336</v>
      </c>
      <c r="P425" s="7">
        <f t="shared" si="110"/>
        <v>156953926.25</v>
      </c>
      <c r="Q425" s="6">
        <f t="shared" si="110"/>
        <v>25325607.854166668</v>
      </c>
      <c r="R425" s="6">
        <f t="shared" si="110"/>
        <v>11418931.270833336</v>
      </c>
      <c r="S425" s="6">
        <f t="shared" si="110"/>
        <v>36744539.124999993</v>
      </c>
      <c r="T425" s="7">
        <f t="shared" si="110"/>
        <v>73489078.249999985</v>
      </c>
      <c r="U425" s="6">
        <f t="shared" si="110"/>
        <v>4370207.770833333</v>
      </c>
      <c r="V425" s="6">
        <f t="shared" si="110"/>
        <v>12897047.479166668</v>
      </c>
      <c r="W425" s="7">
        <f t="shared" si="110"/>
        <v>90756333.49999997</v>
      </c>
    </row>
    <row r="427" spans="1:23" x14ac:dyDescent="0.3">
      <c r="B427" s="16">
        <v>2011</v>
      </c>
      <c r="C427" s="55" t="s">
        <v>0</v>
      </c>
      <c r="D427" s="55"/>
      <c r="E427" s="55"/>
      <c r="F427" s="55"/>
      <c r="G427" s="55"/>
      <c r="H427" s="55"/>
      <c r="I427" s="55"/>
      <c r="J427" s="55" t="s">
        <v>30</v>
      </c>
      <c r="K427" s="55"/>
      <c r="L427" s="55"/>
      <c r="M427" s="55"/>
      <c r="N427" s="55"/>
      <c r="O427" s="55"/>
      <c r="P427" s="55"/>
      <c r="Q427" s="55" t="s">
        <v>31</v>
      </c>
      <c r="R427" s="55"/>
      <c r="S427" s="55"/>
      <c r="T427" s="55"/>
      <c r="U427" s="55"/>
      <c r="V427" s="55"/>
      <c r="W427" s="55"/>
    </row>
    <row r="428" spans="1:23" ht="43.2" x14ac:dyDescent="0.3">
      <c r="B428" s="26" t="s">
        <v>1</v>
      </c>
      <c r="C428" s="4" t="s">
        <v>2</v>
      </c>
      <c r="D428" s="4" t="s">
        <v>3</v>
      </c>
      <c r="E428" s="4" t="s">
        <v>4</v>
      </c>
      <c r="F428" s="5" t="s">
        <v>5</v>
      </c>
      <c r="G428" s="4" t="s">
        <v>6</v>
      </c>
      <c r="H428" s="4" t="s">
        <v>7</v>
      </c>
      <c r="I428" s="5" t="s">
        <v>8</v>
      </c>
      <c r="J428" s="4" t="s">
        <v>2</v>
      </c>
      <c r="K428" s="4" t="s">
        <v>3</v>
      </c>
      <c r="L428" s="4" t="s">
        <v>4</v>
      </c>
      <c r="M428" s="5" t="s">
        <v>5</v>
      </c>
      <c r="N428" s="4" t="s">
        <v>6</v>
      </c>
      <c r="O428" s="4" t="s">
        <v>7</v>
      </c>
      <c r="P428" s="5" t="s">
        <v>8</v>
      </c>
      <c r="Q428" s="4" t="s">
        <v>2</v>
      </c>
      <c r="R428" s="4" t="s">
        <v>3</v>
      </c>
      <c r="S428" s="4" t="s">
        <v>4</v>
      </c>
      <c r="T428" s="5" t="s">
        <v>5</v>
      </c>
      <c r="U428" s="4" t="s">
        <v>6</v>
      </c>
      <c r="V428" s="4" t="s">
        <v>7</v>
      </c>
      <c r="W428" s="5" t="s">
        <v>8</v>
      </c>
    </row>
    <row r="429" spans="1:23" x14ac:dyDescent="0.3">
      <c r="A429">
        <f t="shared" si="109"/>
        <v>2011</v>
      </c>
      <c r="B429" s="46" t="s">
        <v>32</v>
      </c>
      <c r="C429" s="6">
        <v>4380995</v>
      </c>
      <c r="D429" s="6">
        <v>1142128</v>
      </c>
      <c r="E429" s="6">
        <v>0</v>
      </c>
      <c r="F429" s="7">
        <f>SUM(C429:E429)</f>
        <v>5523123</v>
      </c>
      <c r="G429" s="6">
        <v>60730</v>
      </c>
      <c r="H429" s="6">
        <v>0</v>
      </c>
      <c r="I429" s="7">
        <f t="shared" ref="I429:I477" si="111">SUM(F429:H429)</f>
        <v>5583853</v>
      </c>
      <c r="J429" s="6">
        <f>C429*$J$1</f>
        <v>1825414.5833333335</v>
      </c>
      <c r="K429" s="6">
        <f t="shared" ref="K429:L477" si="112">D429*$J$1</f>
        <v>475886.66666666669</v>
      </c>
      <c r="L429" s="6">
        <f t="shared" si="112"/>
        <v>0</v>
      </c>
      <c r="M429" s="7">
        <f>SUM(J429:L429)</f>
        <v>2301301.25</v>
      </c>
      <c r="N429" s="6">
        <f>G429*$J$1</f>
        <v>25304.166666666668</v>
      </c>
      <c r="O429" s="6">
        <f>H429*$J$1</f>
        <v>0</v>
      </c>
      <c r="P429" s="7">
        <f t="shared" ref="P429:P477" si="113">SUM(M429:O429)</f>
        <v>2326605.4166666665</v>
      </c>
      <c r="Q429" s="6">
        <f t="shared" ref="Q429:R477" si="114">J429*$Q$1</f>
        <v>638895.10416666663</v>
      </c>
      <c r="R429" s="6">
        <f t="shared" si="114"/>
        <v>166560.33333333334</v>
      </c>
      <c r="S429" s="6">
        <f t="shared" ref="S429:S477" si="115">SUM(Q429:R429)</f>
        <v>805455.4375</v>
      </c>
      <c r="T429" s="7">
        <f>SUM(Q429:S429)</f>
        <v>1610910.875</v>
      </c>
      <c r="U429" s="6">
        <f>N429*$Q$1</f>
        <v>8856.4583333333339</v>
      </c>
      <c r="V429" s="6">
        <f>O429*$Q$1</f>
        <v>0</v>
      </c>
      <c r="W429" s="7">
        <f t="shared" ref="W429:W477" si="116">SUM(T429:V429)</f>
        <v>1619767.3333333333</v>
      </c>
    </row>
    <row r="430" spans="1:23" x14ac:dyDescent="0.3">
      <c r="A430">
        <f t="shared" si="109"/>
        <v>2011</v>
      </c>
      <c r="B430" s="46" t="s">
        <v>33</v>
      </c>
      <c r="C430" s="6">
        <v>0</v>
      </c>
      <c r="D430" s="6">
        <v>0</v>
      </c>
      <c r="E430" s="6">
        <v>0</v>
      </c>
      <c r="F430" s="7">
        <f t="shared" ref="F430:F477" si="117">SUM(C430:E430)</f>
        <v>0</v>
      </c>
      <c r="G430" s="6">
        <v>0</v>
      </c>
      <c r="H430" s="6">
        <v>0</v>
      </c>
      <c r="I430" s="7">
        <f t="shared" si="111"/>
        <v>0</v>
      </c>
      <c r="J430" s="6">
        <f t="shared" ref="J430:J477" si="118">C430*$J$1</f>
        <v>0</v>
      </c>
      <c r="K430" s="6">
        <f t="shared" si="112"/>
        <v>0</v>
      </c>
      <c r="L430" s="6">
        <f t="shared" si="112"/>
        <v>0</v>
      </c>
      <c r="M430" s="7">
        <f t="shared" ref="M430:M477" si="119">SUM(J430:L430)</f>
        <v>0</v>
      </c>
      <c r="N430" s="6">
        <f t="shared" ref="N430:O477" si="120">G430*$J$1</f>
        <v>0</v>
      </c>
      <c r="O430" s="6">
        <f t="shared" si="120"/>
        <v>0</v>
      </c>
      <c r="P430" s="7">
        <f t="shared" si="113"/>
        <v>0</v>
      </c>
      <c r="Q430" s="6">
        <f t="shared" si="114"/>
        <v>0</v>
      </c>
      <c r="R430" s="6">
        <f t="shared" si="114"/>
        <v>0</v>
      </c>
      <c r="S430" s="6">
        <f t="shared" si="115"/>
        <v>0</v>
      </c>
      <c r="T430" s="7">
        <f t="shared" ref="T430:T477" si="121">SUM(Q430:S430)</f>
        <v>0</v>
      </c>
      <c r="U430" s="6">
        <f t="shared" ref="U430:V477" si="122">N430*$Q$1</f>
        <v>0</v>
      </c>
      <c r="V430" s="6">
        <f t="shared" si="122"/>
        <v>0</v>
      </c>
      <c r="W430" s="7">
        <f t="shared" si="116"/>
        <v>0</v>
      </c>
    </row>
    <row r="431" spans="1:23" x14ac:dyDescent="0.3">
      <c r="A431">
        <f t="shared" si="109"/>
        <v>2011</v>
      </c>
      <c r="B431" s="46" t="s">
        <v>34</v>
      </c>
      <c r="C431" s="6">
        <v>0</v>
      </c>
      <c r="D431" s="6">
        <v>0</v>
      </c>
      <c r="E431" s="6">
        <v>0</v>
      </c>
      <c r="F431" s="7">
        <f t="shared" si="117"/>
        <v>0</v>
      </c>
      <c r="G431" s="6">
        <v>0</v>
      </c>
      <c r="H431" s="6">
        <v>0</v>
      </c>
      <c r="I431" s="7">
        <f t="shared" si="111"/>
        <v>0</v>
      </c>
      <c r="J431" s="6">
        <f t="shared" si="118"/>
        <v>0</v>
      </c>
      <c r="K431" s="6">
        <f t="shared" si="112"/>
        <v>0</v>
      </c>
      <c r="L431" s="6">
        <f t="shared" si="112"/>
        <v>0</v>
      </c>
      <c r="M431" s="7">
        <f t="shared" si="119"/>
        <v>0</v>
      </c>
      <c r="N431" s="6">
        <f t="shared" si="120"/>
        <v>0</v>
      </c>
      <c r="O431" s="6">
        <f t="shared" si="120"/>
        <v>0</v>
      </c>
      <c r="P431" s="7">
        <f t="shared" si="113"/>
        <v>0</v>
      </c>
      <c r="Q431" s="6">
        <f t="shared" si="114"/>
        <v>0</v>
      </c>
      <c r="R431" s="6">
        <f t="shared" si="114"/>
        <v>0</v>
      </c>
      <c r="S431" s="6">
        <f t="shared" si="115"/>
        <v>0</v>
      </c>
      <c r="T431" s="7">
        <f t="shared" si="121"/>
        <v>0</v>
      </c>
      <c r="U431" s="6">
        <f t="shared" si="122"/>
        <v>0</v>
      </c>
      <c r="V431" s="6">
        <f t="shared" si="122"/>
        <v>0</v>
      </c>
      <c r="W431" s="7">
        <f t="shared" si="116"/>
        <v>0</v>
      </c>
    </row>
    <row r="432" spans="1:23" x14ac:dyDescent="0.3">
      <c r="A432">
        <f t="shared" si="109"/>
        <v>2011</v>
      </c>
      <c r="B432" s="46" t="s">
        <v>35</v>
      </c>
      <c r="C432" s="6">
        <v>0</v>
      </c>
      <c r="D432" s="6">
        <v>0</v>
      </c>
      <c r="E432" s="6">
        <v>0</v>
      </c>
      <c r="F432" s="7">
        <f t="shared" si="117"/>
        <v>0</v>
      </c>
      <c r="G432" s="6">
        <v>0</v>
      </c>
      <c r="H432" s="6">
        <v>0</v>
      </c>
      <c r="I432" s="7">
        <f t="shared" si="111"/>
        <v>0</v>
      </c>
      <c r="J432" s="6">
        <f t="shared" si="118"/>
        <v>0</v>
      </c>
      <c r="K432" s="6">
        <f t="shared" si="112"/>
        <v>0</v>
      </c>
      <c r="L432" s="6">
        <f t="shared" si="112"/>
        <v>0</v>
      </c>
      <c r="M432" s="7">
        <f t="shared" si="119"/>
        <v>0</v>
      </c>
      <c r="N432" s="6">
        <f t="shared" si="120"/>
        <v>0</v>
      </c>
      <c r="O432" s="6">
        <f t="shared" si="120"/>
        <v>0</v>
      </c>
      <c r="P432" s="7">
        <f t="shared" si="113"/>
        <v>0</v>
      </c>
      <c r="Q432" s="6">
        <f t="shared" si="114"/>
        <v>0</v>
      </c>
      <c r="R432" s="6">
        <f t="shared" si="114"/>
        <v>0</v>
      </c>
      <c r="S432" s="6">
        <f t="shared" si="115"/>
        <v>0</v>
      </c>
      <c r="T432" s="7">
        <f t="shared" si="121"/>
        <v>0</v>
      </c>
      <c r="U432" s="6">
        <f t="shared" si="122"/>
        <v>0</v>
      </c>
      <c r="V432" s="6">
        <f t="shared" si="122"/>
        <v>0</v>
      </c>
      <c r="W432" s="7">
        <f t="shared" si="116"/>
        <v>0</v>
      </c>
    </row>
    <row r="433" spans="1:23" x14ac:dyDescent="0.3">
      <c r="A433">
        <f t="shared" si="109"/>
        <v>2011</v>
      </c>
      <c r="B433" s="46" t="s">
        <v>36</v>
      </c>
      <c r="C433" s="6">
        <v>462535</v>
      </c>
      <c r="D433" s="6">
        <v>2529955</v>
      </c>
      <c r="E433" s="6">
        <v>0</v>
      </c>
      <c r="F433" s="7">
        <f t="shared" si="117"/>
        <v>2992490</v>
      </c>
      <c r="G433" s="6">
        <v>0</v>
      </c>
      <c r="H433" s="6">
        <v>0</v>
      </c>
      <c r="I433" s="7">
        <f t="shared" si="111"/>
        <v>2992490</v>
      </c>
      <c r="J433" s="6">
        <f t="shared" si="118"/>
        <v>192722.91666666669</v>
      </c>
      <c r="K433" s="6">
        <f t="shared" si="112"/>
        <v>1054147.9166666667</v>
      </c>
      <c r="L433" s="6">
        <f t="shared" si="112"/>
        <v>0</v>
      </c>
      <c r="M433" s="7">
        <f t="shared" si="119"/>
        <v>1246870.8333333335</v>
      </c>
      <c r="N433" s="6">
        <f t="shared" si="120"/>
        <v>0</v>
      </c>
      <c r="O433" s="6">
        <f t="shared" si="120"/>
        <v>0</v>
      </c>
      <c r="P433" s="7">
        <f t="shared" si="113"/>
        <v>1246870.8333333335</v>
      </c>
      <c r="Q433" s="6">
        <f t="shared" si="114"/>
        <v>67453.020833333343</v>
      </c>
      <c r="R433" s="6">
        <f t="shared" si="114"/>
        <v>368951.77083333331</v>
      </c>
      <c r="S433" s="6">
        <f t="shared" si="115"/>
        <v>436404.79166666663</v>
      </c>
      <c r="T433" s="7">
        <f t="shared" si="121"/>
        <v>872809.58333333326</v>
      </c>
      <c r="U433" s="6">
        <f t="shared" si="122"/>
        <v>0</v>
      </c>
      <c r="V433" s="6">
        <f t="shared" si="122"/>
        <v>0</v>
      </c>
      <c r="W433" s="7">
        <f t="shared" si="116"/>
        <v>872809.58333333326</v>
      </c>
    </row>
    <row r="434" spans="1:23" x14ac:dyDescent="0.3">
      <c r="A434">
        <f t="shared" si="109"/>
        <v>2011</v>
      </c>
      <c r="B434" s="46" t="s">
        <v>37</v>
      </c>
      <c r="C434" s="6">
        <v>1624667</v>
      </c>
      <c r="D434" s="6">
        <v>1210141</v>
      </c>
      <c r="E434" s="6">
        <v>0</v>
      </c>
      <c r="F434" s="7">
        <f t="shared" si="117"/>
        <v>2834808</v>
      </c>
      <c r="G434" s="6">
        <v>0</v>
      </c>
      <c r="H434" s="6">
        <v>0</v>
      </c>
      <c r="I434" s="7">
        <f t="shared" si="111"/>
        <v>2834808</v>
      </c>
      <c r="J434" s="6">
        <f t="shared" si="118"/>
        <v>676944.58333333337</v>
      </c>
      <c r="K434" s="6">
        <f t="shared" si="112"/>
        <v>504225.41666666669</v>
      </c>
      <c r="L434" s="6">
        <f t="shared" si="112"/>
        <v>0</v>
      </c>
      <c r="M434" s="7">
        <f t="shared" si="119"/>
        <v>1181170</v>
      </c>
      <c r="N434" s="6">
        <f t="shared" si="120"/>
        <v>0</v>
      </c>
      <c r="O434" s="6">
        <f t="shared" si="120"/>
        <v>0</v>
      </c>
      <c r="P434" s="7">
        <f t="shared" si="113"/>
        <v>1181170</v>
      </c>
      <c r="Q434" s="6">
        <f t="shared" si="114"/>
        <v>236930.60416666666</v>
      </c>
      <c r="R434" s="6">
        <f t="shared" si="114"/>
        <v>176478.89583333334</v>
      </c>
      <c r="S434" s="6">
        <f t="shared" si="115"/>
        <v>413409.5</v>
      </c>
      <c r="T434" s="7">
        <f t="shared" si="121"/>
        <v>826819</v>
      </c>
      <c r="U434" s="6">
        <f t="shared" si="122"/>
        <v>0</v>
      </c>
      <c r="V434" s="6">
        <f t="shared" si="122"/>
        <v>0</v>
      </c>
      <c r="W434" s="7">
        <f t="shared" si="116"/>
        <v>826819</v>
      </c>
    </row>
    <row r="435" spans="1:23" x14ac:dyDescent="0.3">
      <c r="A435">
        <f t="shared" si="109"/>
        <v>2011</v>
      </c>
      <c r="B435" s="46" t="s">
        <v>38</v>
      </c>
      <c r="C435" s="6">
        <v>0</v>
      </c>
      <c r="D435" s="6">
        <v>0</v>
      </c>
      <c r="E435" s="6">
        <v>0</v>
      </c>
      <c r="F435" s="7">
        <f t="shared" si="117"/>
        <v>0</v>
      </c>
      <c r="G435" s="6">
        <v>0</v>
      </c>
      <c r="H435" s="6">
        <v>0</v>
      </c>
      <c r="I435" s="7">
        <f t="shared" si="111"/>
        <v>0</v>
      </c>
      <c r="J435" s="6">
        <f t="shared" si="118"/>
        <v>0</v>
      </c>
      <c r="K435" s="6">
        <f t="shared" si="112"/>
        <v>0</v>
      </c>
      <c r="L435" s="6">
        <f t="shared" si="112"/>
        <v>0</v>
      </c>
      <c r="M435" s="7">
        <f t="shared" si="119"/>
        <v>0</v>
      </c>
      <c r="N435" s="6">
        <f t="shared" si="120"/>
        <v>0</v>
      </c>
      <c r="O435" s="6">
        <f t="shared" si="120"/>
        <v>0</v>
      </c>
      <c r="P435" s="7">
        <f t="shared" si="113"/>
        <v>0</v>
      </c>
      <c r="Q435" s="6">
        <f t="shared" si="114"/>
        <v>0</v>
      </c>
      <c r="R435" s="6">
        <f t="shared" si="114"/>
        <v>0</v>
      </c>
      <c r="S435" s="6">
        <f t="shared" si="115"/>
        <v>0</v>
      </c>
      <c r="T435" s="7">
        <f t="shared" si="121"/>
        <v>0</v>
      </c>
      <c r="U435" s="6">
        <f t="shared" si="122"/>
        <v>0</v>
      </c>
      <c r="V435" s="6">
        <f t="shared" si="122"/>
        <v>0</v>
      </c>
      <c r="W435" s="7">
        <f t="shared" si="116"/>
        <v>0</v>
      </c>
    </row>
    <row r="436" spans="1:23" x14ac:dyDescent="0.3">
      <c r="A436">
        <f t="shared" si="109"/>
        <v>2011</v>
      </c>
      <c r="B436" s="46" t="s">
        <v>39</v>
      </c>
      <c r="C436" s="6">
        <v>55420</v>
      </c>
      <c r="D436" s="6">
        <v>617752</v>
      </c>
      <c r="E436" s="6">
        <v>0</v>
      </c>
      <c r="F436" s="7">
        <f t="shared" si="117"/>
        <v>673172</v>
      </c>
      <c r="G436" s="6">
        <v>780643</v>
      </c>
      <c r="H436" s="6">
        <v>9365</v>
      </c>
      <c r="I436" s="7">
        <f t="shared" si="111"/>
        <v>1463180</v>
      </c>
      <c r="J436" s="6">
        <f t="shared" si="118"/>
        <v>23091.666666666668</v>
      </c>
      <c r="K436" s="6">
        <f t="shared" si="112"/>
        <v>257396.66666666669</v>
      </c>
      <c r="L436" s="6">
        <f t="shared" si="112"/>
        <v>0</v>
      </c>
      <c r="M436" s="7">
        <f t="shared" si="119"/>
        <v>280488.33333333337</v>
      </c>
      <c r="N436" s="6">
        <f t="shared" si="120"/>
        <v>325267.91666666669</v>
      </c>
      <c r="O436" s="6">
        <f t="shared" si="120"/>
        <v>3902.0833333333335</v>
      </c>
      <c r="P436" s="7">
        <f t="shared" si="113"/>
        <v>609658.33333333337</v>
      </c>
      <c r="Q436" s="6">
        <f t="shared" si="114"/>
        <v>8082.083333333333</v>
      </c>
      <c r="R436" s="6">
        <f t="shared" si="114"/>
        <v>90088.833333333328</v>
      </c>
      <c r="S436" s="6">
        <f t="shared" si="115"/>
        <v>98170.916666666657</v>
      </c>
      <c r="T436" s="7">
        <f t="shared" si="121"/>
        <v>196341.83333333331</v>
      </c>
      <c r="U436" s="6">
        <f t="shared" si="122"/>
        <v>113843.77083333333</v>
      </c>
      <c r="V436" s="6">
        <f t="shared" si="122"/>
        <v>1365.7291666666667</v>
      </c>
      <c r="W436" s="7">
        <f t="shared" si="116"/>
        <v>311551.33333333331</v>
      </c>
    </row>
    <row r="437" spans="1:23" x14ac:dyDescent="0.3">
      <c r="A437">
        <f t="shared" si="109"/>
        <v>2011</v>
      </c>
      <c r="B437" s="46" t="s">
        <v>9</v>
      </c>
      <c r="C437" s="6">
        <v>3060629</v>
      </c>
      <c r="D437" s="6">
        <v>797989</v>
      </c>
      <c r="E437" s="6">
        <v>103458</v>
      </c>
      <c r="F437" s="7">
        <f t="shared" si="117"/>
        <v>3962076</v>
      </c>
      <c r="G437" s="6">
        <v>10752</v>
      </c>
      <c r="H437" s="6">
        <v>68572701</v>
      </c>
      <c r="I437" s="7">
        <f t="shared" si="111"/>
        <v>72545529</v>
      </c>
      <c r="J437" s="6">
        <f t="shared" si="118"/>
        <v>1275262.0833333335</v>
      </c>
      <c r="K437" s="6">
        <f t="shared" si="112"/>
        <v>332495.41666666669</v>
      </c>
      <c r="L437" s="6">
        <f t="shared" si="112"/>
        <v>43107.5</v>
      </c>
      <c r="M437" s="7">
        <f t="shared" si="119"/>
        <v>1650865.0000000002</v>
      </c>
      <c r="N437" s="6">
        <f t="shared" si="120"/>
        <v>4480</v>
      </c>
      <c r="O437" s="6">
        <f t="shared" si="120"/>
        <v>28571958.75</v>
      </c>
      <c r="P437" s="7">
        <f t="shared" si="113"/>
        <v>30227303.75</v>
      </c>
      <c r="Q437" s="6">
        <f t="shared" si="114"/>
        <v>446341.72916666669</v>
      </c>
      <c r="R437" s="6">
        <f t="shared" si="114"/>
        <v>116373.39583333333</v>
      </c>
      <c r="S437" s="6">
        <f t="shared" si="115"/>
        <v>562715.125</v>
      </c>
      <c r="T437" s="7">
        <f t="shared" si="121"/>
        <v>1125430.25</v>
      </c>
      <c r="U437" s="6">
        <f t="shared" si="122"/>
        <v>1568</v>
      </c>
      <c r="V437" s="6">
        <f t="shared" si="122"/>
        <v>10000185.5625</v>
      </c>
      <c r="W437" s="7">
        <f t="shared" si="116"/>
        <v>11127183.8125</v>
      </c>
    </row>
    <row r="438" spans="1:23" x14ac:dyDescent="0.3">
      <c r="A438">
        <f t="shared" si="109"/>
        <v>2011</v>
      </c>
      <c r="B438" s="46" t="s">
        <v>40</v>
      </c>
      <c r="C438" s="6">
        <v>806605</v>
      </c>
      <c r="D438" s="6">
        <v>62909</v>
      </c>
      <c r="E438" s="6">
        <v>0</v>
      </c>
      <c r="F438" s="7">
        <f t="shared" si="117"/>
        <v>869514</v>
      </c>
      <c r="G438" s="6">
        <v>2060149</v>
      </c>
      <c r="H438" s="6">
        <v>0</v>
      </c>
      <c r="I438" s="7">
        <f t="shared" si="111"/>
        <v>2929663</v>
      </c>
      <c r="J438" s="6">
        <f t="shared" si="118"/>
        <v>336085.41666666669</v>
      </c>
      <c r="K438" s="6">
        <f t="shared" si="112"/>
        <v>26212.083333333336</v>
      </c>
      <c r="L438" s="6">
        <f t="shared" si="112"/>
        <v>0</v>
      </c>
      <c r="M438" s="7">
        <f t="shared" si="119"/>
        <v>362297.5</v>
      </c>
      <c r="N438" s="6">
        <f t="shared" si="120"/>
        <v>858395.41666666674</v>
      </c>
      <c r="O438" s="6">
        <f t="shared" si="120"/>
        <v>0</v>
      </c>
      <c r="P438" s="7">
        <f t="shared" si="113"/>
        <v>1220692.9166666667</v>
      </c>
      <c r="Q438" s="6">
        <f t="shared" si="114"/>
        <v>117629.89583333333</v>
      </c>
      <c r="R438" s="6">
        <f t="shared" si="114"/>
        <v>9174.2291666666661</v>
      </c>
      <c r="S438" s="6">
        <f t="shared" si="115"/>
        <v>126804.125</v>
      </c>
      <c r="T438" s="7">
        <f t="shared" si="121"/>
        <v>253608.25</v>
      </c>
      <c r="U438" s="6">
        <f t="shared" si="122"/>
        <v>300438.39583333331</v>
      </c>
      <c r="V438" s="6">
        <f t="shared" si="122"/>
        <v>0</v>
      </c>
      <c r="W438" s="7">
        <f t="shared" si="116"/>
        <v>554046.64583333326</v>
      </c>
    </row>
    <row r="439" spans="1:23" x14ac:dyDescent="0.3">
      <c r="A439">
        <f t="shared" si="109"/>
        <v>2011</v>
      </c>
      <c r="B439" s="46" t="s">
        <v>41</v>
      </c>
      <c r="C439" s="6">
        <v>8798</v>
      </c>
      <c r="D439" s="6">
        <v>206738</v>
      </c>
      <c r="E439" s="6">
        <v>0</v>
      </c>
      <c r="F439" s="7">
        <f t="shared" si="117"/>
        <v>215536</v>
      </c>
      <c r="G439" s="6">
        <v>0</v>
      </c>
      <c r="H439" s="6">
        <v>0</v>
      </c>
      <c r="I439" s="7">
        <f t="shared" si="111"/>
        <v>215536</v>
      </c>
      <c r="J439" s="6">
        <f t="shared" si="118"/>
        <v>3665.8333333333335</v>
      </c>
      <c r="K439" s="6">
        <f t="shared" si="112"/>
        <v>86140.833333333343</v>
      </c>
      <c r="L439" s="6">
        <f t="shared" si="112"/>
        <v>0</v>
      </c>
      <c r="M439" s="7">
        <f t="shared" si="119"/>
        <v>89806.666666666672</v>
      </c>
      <c r="N439" s="6">
        <f t="shared" si="120"/>
        <v>0</v>
      </c>
      <c r="O439" s="6">
        <f t="shared" si="120"/>
        <v>0</v>
      </c>
      <c r="P439" s="7">
        <f t="shared" si="113"/>
        <v>89806.666666666672</v>
      </c>
      <c r="Q439" s="6">
        <f t="shared" si="114"/>
        <v>1283.0416666666667</v>
      </c>
      <c r="R439" s="6">
        <f t="shared" si="114"/>
        <v>30149.291666666668</v>
      </c>
      <c r="S439" s="6">
        <f t="shared" si="115"/>
        <v>31432.333333333336</v>
      </c>
      <c r="T439" s="7">
        <f t="shared" si="121"/>
        <v>62864.666666666672</v>
      </c>
      <c r="U439" s="6">
        <f t="shared" si="122"/>
        <v>0</v>
      </c>
      <c r="V439" s="6">
        <f t="shared" si="122"/>
        <v>0</v>
      </c>
      <c r="W439" s="7">
        <f t="shared" si="116"/>
        <v>62864.666666666672</v>
      </c>
    </row>
    <row r="440" spans="1:23" x14ac:dyDescent="0.3">
      <c r="A440">
        <f t="shared" si="109"/>
        <v>2011</v>
      </c>
      <c r="B440" s="46" t="s">
        <v>42</v>
      </c>
      <c r="C440" s="6">
        <v>25670</v>
      </c>
      <c r="D440" s="6">
        <v>1688595</v>
      </c>
      <c r="E440" s="6">
        <v>0</v>
      </c>
      <c r="F440" s="7">
        <f t="shared" si="117"/>
        <v>1714265</v>
      </c>
      <c r="G440" s="6">
        <v>0</v>
      </c>
      <c r="H440" s="6">
        <v>0</v>
      </c>
      <c r="I440" s="7">
        <f t="shared" si="111"/>
        <v>1714265</v>
      </c>
      <c r="J440" s="6">
        <f t="shared" si="118"/>
        <v>10695.833333333334</v>
      </c>
      <c r="K440" s="6">
        <f t="shared" si="112"/>
        <v>703581.25</v>
      </c>
      <c r="L440" s="6">
        <f t="shared" si="112"/>
        <v>0</v>
      </c>
      <c r="M440" s="7">
        <f t="shared" si="119"/>
        <v>714277.08333333337</v>
      </c>
      <c r="N440" s="6">
        <f t="shared" si="120"/>
        <v>0</v>
      </c>
      <c r="O440" s="6">
        <f t="shared" si="120"/>
        <v>0</v>
      </c>
      <c r="P440" s="7">
        <f t="shared" si="113"/>
        <v>714277.08333333337</v>
      </c>
      <c r="Q440" s="6">
        <f t="shared" si="114"/>
        <v>3743.5416666666665</v>
      </c>
      <c r="R440" s="6">
        <f t="shared" si="114"/>
        <v>246253.43749999997</v>
      </c>
      <c r="S440" s="6">
        <f t="shared" si="115"/>
        <v>249996.97916666663</v>
      </c>
      <c r="T440" s="7">
        <f t="shared" si="121"/>
        <v>499993.95833333326</v>
      </c>
      <c r="U440" s="6">
        <f t="shared" si="122"/>
        <v>0</v>
      </c>
      <c r="V440" s="6">
        <f t="shared" si="122"/>
        <v>0</v>
      </c>
      <c r="W440" s="7">
        <f t="shared" si="116"/>
        <v>499993.95833333326</v>
      </c>
    </row>
    <row r="441" spans="1:23" x14ac:dyDescent="0.3">
      <c r="A441">
        <f t="shared" si="109"/>
        <v>2011</v>
      </c>
      <c r="B441" s="46" t="s">
        <v>43</v>
      </c>
      <c r="C441" s="6">
        <v>278111</v>
      </c>
      <c r="D441" s="6">
        <v>574404</v>
      </c>
      <c r="E441" s="6">
        <v>0</v>
      </c>
      <c r="F441" s="7">
        <f t="shared" si="117"/>
        <v>852515</v>
      </c>
      <c r="G441" s="6">
        <v>0</v>
      </c>
      <c r="H441" s="6">
        <v>4522936</v>
      </c>
      <c r="I441" s="7">
        <f t="shared" si="111"/>
        <v>5375451</v>
      </c>
      <c r="J441" s="6">
        <f t="shared" si="118"/>
        <v>115879.58333333334</v>
      </c>
      <c r="K441" s="6">
        <f t="shared" si="112"/>
        <v>239335</v>
      </c>
      <c r="L441" s="6">
        <f t="shared" si="112"/>
        <v>0</v>
      </c>
      <c r="M441" s="7">
        <f t="shared" si="119"/>
        <v>355214.58333333337</v>
      </c>
      <c r="N441" s="6">
        <f t="shared" si="120"/>
        <v>0</v>
      </c>
      <c r="O441" s="6">
        <f t="shared" si="120"/>
        <v>1884556.6666666667</v>
      </c>
      <c r="P441" s="7">
        <f t="shared" si="113"/>
        <v>2239771.25</v>
      </c>
      <c r="Q441" s="6">
        <f t="shared" si="114"/>
        <v>40557.854166666664</v>
      </c>
      <c r="R441" s="6">
        <f t="shared" si="114"/>
        <v>83767.25</v>
      </c>
      <c r="S441" s="6">
        <f t="shared" si="115"/>
        <v>124325.10416666666</v>
      </c>
      <c r="T441" s="7">
        <f t="shared" si="121"/>
        <v>248650.20833333331</v>
      </c>
      <c r="U441" s="6">
        <f t="shared" si="122"/>
        <v>0</v>
      </c>
      <c r="V441" s="6">
        <f t="shared" si="122"/>
        <v>659594.83333333337</v>
      </c>
      <c r="W441" s="7">
        <f t="shared" si="116"/>
        <v>908245.04166666674</v>
      </c>
    </row>
    <row r="442" spans="1:23" x14ac:dyDescent="0.3">
      <c r="A442">
        <f t="shared" si="109"/>
        <v>2011</v>
      </c>
      <c r="B442" s="46" t="s">
        <v>44</v>
      </c>
      <c r="C442" s="6">
        <v>14000</v>
      </c>
      <c r="D442" s="6">
        <v>23400</v>
      </c>
      <c r="E442" s="6">
        <v>0</v>
      </c>
      <c r="F442" s="7">
        <f t="shared" si="117"/>
        <v>37400</v>
      </c>
      <c r="G442" s="6">
        <v>0</v>
      </c>
      <c r="H442" s="6">
        <v>0</v>
      </c>
      <c r="I442" s="7">
        <f t="shared" si="111"/>
        <v>37400</v>
      </c>
      <c r="J442" s="6">
        <f t="shared" si="118"/>
        <v>5833.3333333333339</v>
      </c>
      <c r="K442" s="6">
        <f t="shared" si="112"/>
        <v>9750</v>
      </c>
      <c r="L442" s="6">
        <f t="shared" si="112"/>
        <v>0</v>
      </c>
      <c r="M442" s="7">
        <f t="shared" si="119"/>
        <v>15583.333333333334</v>
      </c>
      <c r="N442" s="6">
        <f t="shared" si="120"/>
        <v>0</v>
      </c>
      <c r="O442" s="6">
        <f t="shared" si="120"/>
        <v>0</v>
      </c>
      <c r="P442" s="7">
        <f t="shared" si="113"/>
        <v>15583.333333333334</v>
      </c>
      <c r="Q442" s="6">
        <f t="shared" si="114"/>
        <v>2041.6666666666667</v>
      </c>
      <c r="R442" s="6">
        <f t="shared" si="114"/>
        <v>3412.5</v>
      </c>
      <c r="S442" s="6">
        <f t="shared" si="115"/>
        <v>5454.166666666667</v>
      </c>
      <c r="T442" s="7">
        <f t="shared" si="121"/>
        <v>10908.333333333334</v>
      </c>
      <c r="U442" s="6">
        <f t="shared" si="122"/>
        <v>0</v>
      </c>
      <c r="V442" s="6">
        <f t="shared" si="122"/>
        <v>0</v>
      </c>
      <c r="W442" s="7">
        <f t="shared" si="116"/>
        <v>10908.333333333334</v>
      </c>
    </row>
    <row r="443" spans="1:23" x14ac:dyDescent="0.3">
      <c r="A443">
        <f t="shared" ref="A443:A506" si="123">A390+1</f>
        <v>2011</v>
      </c>
      <c r="B443" s="46" t="s">
        <v>45</v>
      </c>
      <c r="C443" s="6">
        <v>636303</v>
      </c>
      <c r="D443" s="6">
        <v>440921</v>
      </c>
      <c r="E443" s="6">
        <v>0</v>
      </c>
      <c r="F443" s="7">
        <f t="shared" si="117"/>
        <v>1077224</v>
      </c>
      <c r="G443" s="6">
        <v>999436</v>
      </c>
      <c r="H443" s="6">
        <v>0</v>
      </c>
      <c r="I443" s="7">
        <f t="shared" si="111"/>
        <v>2076660</v>
      </c>
      <c r="J443" s="6">
        <f t="shared" si="118"/>
        <v>265126.25</v>
      </c>
      <c r="K443" s="6">
        <f t="shared" si="112"/>
        <v>183717.08333333334</v>
      </c>
      <c r="L443" s="6">
        <f t="shared" si="112"/>
        <v>0</v>
      </c>
      <c r="M443" s="7">
        <f t="shared" si="119"/>
        <v>448843.33333333337</v>
      </c>
      <c r="N443" s="6">
        <f t="shared" si="120"/>
        <v>416431.66666666669</v>
      </c>
      <c r="O443" s="6">
        <f t="shared" si="120"/>
        <v>0</v>
      </c>
      <c r="P443" s="7">
        <f t="shared" si="113"/>
        <v>865275</v>
      </c>
      <c r="Q443" s="6">
        <f t="shared" si="114"/>
        <v>92794.1875</v>
      </c>
      <c r="R443" s="6">
        <f t="shared" si="114"/>
        <v>64300.979166666664</v>
      </c>
      <c r="S443" s="6">
        <f t="shared" si="115"/>
        <v>157095.16666666666</v>
      </c>
      <c r="T443" s="7">
        <f t="shared" si="121"/>
        <v>314190.33333333331</v>
      </c>
      <c r="U443" s="6">
        <f t="shared" si="122"/>
        <v>145751.08333333334</v>
      </c>
      <c r="V443" s="6">
        <f t="shared" si="122"/>
        <v>0</v>
      </c>
      <c r="W443" s="7">
        <f t="shared" si="116"/>
        <v>459941.41666666663</v>
      </c>
    </row>
    <row r="444" spans="1:23" x14ac:dyDescent="0.3">
      <c r="A444">
        <f t="shared" si="123"/>
        <v>2011</v>
      </c>
      <c r="B444" s="46" t="s">
        <v>46</v>
      </c>
      <c r="C444" s="6">
        <v>32000</v>
      </c>
      <c r="D444" s="6">
        <v>1227978</v>
      </c>
      <c r="E444" s="6">
        <v>0</v>
      </c>
      <c r="F444" s="7">
        <f t="shared" si="117"/>
        <v>1259978</v>
      </c>
      <c r="G444" s="6">
        <v>0</v>
      </c>
      <c r="H444" s="6">
        <v>0</v>
      </c>
      <c r="I444" s="7">
        <f t="shared" si="111"/>
        <v>1259978</v>
      </c>
      <c r="J444" s="6">
        <f t="shared" si="118"/>
        <v>13333.333333333334</v>
      </c>
      <c r="K444" s="6">
        <f t="shared" si="112"/>
        <v>511657.5</v>
      </c>
      <c r="L444" s="6">
        <f t="shared" si="112"/>
        <v>0</v>
      </c>
      <c r="M444" s="7">
        <f t="shared" si="119"/>
        <v>524990.83333333337</v>
      </c>
      <c r="N444" s="6">
        <f t="shared" si="120"/>
        <v>0</v>
      </c>
      <c r="O444" s="6">
        <f t="shared" si="120"/>
        <v>0</v>
      </c>
      <c r="P444" s="7">
        <f t="shared" si="113"/>
        <v>524990.83333333337</v>
      </c>
      <c r="Q444" s="6">
        <f t="shared" si="114"/>
        <v>4666.666666666667</v>
      </c>
      <c r="R444" s="6">
        <f t="shared" si="114"/>
        <v>179080.125</v>
      </c>
      <c r="S444" s="6">
        <f t="shared" si="115"/>
        <v>183746.79166666666</v>
      </c>
      <c r="T444" s="7">
        <f t="shared" si="121"/>
        <v>367493.58333333331</v>
      </c>
      <c r="U444" s="6">
        <f t="shared" si="122"/>
        <v>0</v>
      </c>
      <c r="V444" s="6">
        <f t="shared" si="122"/>
        <v>0</v>
      </c>
      <c r="W444" s="7">
        <f t="shared" si="116"/>
        <v>367493.58333333331</v>
      </c>
    </row>
    <row r="445" spans="1:23" x14ac:dyDescent="0.3">
      <c r="A445">
        <f t="shared" si="123"/>
        <v>2011</v>
      </c>
      <c r="B445" s="46" t="s">
        <v>47</v>
      </c>
      <c r="C445" s="6">
        <v>1388184</v>
      </c>
      <c r="D445" s="6">
        <v>28900</v>
      </c>
      <c r="E445" s="6">
        <v>0</v>
      </c>
      <c r="F445" s="7">
        <f t="shared" si="117"/>
        <v>1417084</v>
      </c>
      <c r="G445" s="6">
        <v>0</v>
      </c>
      <c r="H445" s="6">
        <v>0</v>
      </c>
      <c r="I445" s="7">
        <f t="shared" si="111"/>
        <v>1417084</v>
      </c>
      <c r="J445" s="6">
        <f t="shared" si="118"/>
        <v>578410</v>
      </c>
      <c r="K445" s="6">
        <f t="shared" si="112"/>
        <v>12041.666666666668</v>
      </c>
      <c r="L445" s="6">
        <f t="shared" si="112"/>
        <v>0</v>
      </c>
      <c r="M445" s="7">
        <f t="shared" si="119"/>
        <v>590451.66666666663</v>
      </c>
      <c r="N445" s="6">
        <f t="shared" si="120"/>
        <v>0</v>
      </c>
      <c r="O445" s="6">
        <f t="shared" si="120"/>
        <v>0</v>
      </c>
      <c r="P445" s="7">
        <f t="shared" si="113"/>
        <v>590451.66666666663</v>
      </c>
      <c r="Q445" s="6">
        <f t="shared" si="114"/>
        <v>202443.5</v>
      </c>
      <c r="R445" s="6">
        <f t="shared" si="114"/>
        <v>4214.5833333333339</v>
      </c>
      <c r="S445" s="6">
        <f t="shared" si="115"/>
        <v>206658.08333333334</v>
      </c>
      <c r="T445" s="7">
        <f t="shared" si="121"/>
        <v>413316.16666666669</v>
      </c>
      <c r="U445" s="6">
        <f t="shared" si="122"/>
        <v>0</v>
      </c>
      <c r="V445" s="6">
        <f t="shared" si="122"/>
        <v>0</v>
      </c>
      <c r="W445" s="7">
        <f t="shared" si="116"/>
        <v>413316.16666666669</v>
      </c>
    </row>
    <row r="446" spans="1:23" x14ac:dyDescent="0.3">
      <c r="A446">
        <f t="shared" si="123"/>
        <v>2011</v>
      </c>
      <c r="B446" s="46" t="s">
        <v>48</v>
      </c>
      <c r="C446" s="6">
        <v>218685</v>
      </c>
      <c r="D446" s="6">
        <v>67025</v>
      </c>
      <c r="E446" s="6">
        <v>0</v>
      </c>
      <c r="F446" s="7">
        <f t="shared" si="117"/>
        <v>285710</v>
      </c>
      <c r="G446" s="6">
        <v>0</v>
      </c>
      <c r="H446" s="6">
        <v>1160165</v>
      </c>
      <c r="I446" s="7">
        <f t="shared" si="111"/>
        <v>1445875</v>
      </c>
      <c r="J446" s="6">
        <f t="shared" si="118"/>
        <v>91118.75</v>
      </c>
      <c r="K446" s="6">
        <f t="shared" si="112"/>
        <v>27927.083333333336</v>
      </c>
      <c r="L446" s="6">
        <f t="shared" si="112"/>
        <v>0</v>
      </c>
      <c r="M446" s="7">
        <f t="shared" si="119"/>
        <v>119045.83333333334</v>
      </c>
      <c r="N446" s="6">
        <f t="shared" si="120"/>
        <v>0</v>
      </c>
      <c r="O446" s="6">
        <f t="shared" si="120"/>
        <v>483402.08333333337</v>
      </c>
      <c r="P446" s="7">
        <f t="shared" si="113"/>
        <v>602447.91666666674</v>
      </c>
      <c r="Q446" s="6">
        <f t="shared" si="114"/>
        <v>31891.562499999996</v>
      </c>
      <c r="R446" s="6">
        <f t="shared" si="114"/>
        <v>9774.4791666666661</v>
      </c>
      <c r="S446" s="6">
        <f t="shared" si="115"/>
        <v>41666.041666666664</v>
      </c>
      <c r="T446" s="7">
        <f t="shared" si="121"/>
        <v>83332.083333333328</v>
      </c>
      <c r="U446" s="6">
        <f t="shared" si="122"/>
        <v>0</v>
      </c>
      <c r="V446" s="6">
        <f t="shared" si="122"/>
        <v>169190.72916666666</v>
      </c>
      <c r="W446" s="7">
        <f t="shared" si="116"/>
        <v>252522.8125</v>
      </c>
    </row>
    <row r="447" spans="1:23" x14ac:dyDescent="0.3">
      <c r="A447">
        <f t="shared" si="123"/>
        <v>2011</v>
      </c>
      <c r="B447" s="46" t="s">
        <v>49</v>
      </c>
      <c r="C447" s="6">
        <v>1109264</v>
      </c>
      <c r="D447" s="6">
        <v>43736</v>
      </c>
      <c r="E447" s="6">
        <v>0</v>
      </c>
      <c r="F447" s="7">
        <f t="shared" si="117"/>
        <v>1153000</v>
      </c>
      <c r="G447" s="6">
        <v>0</v>
      </c>
      <c r="H447" s="6">
        <v>219778</v>
      </c>
      <c r="I447" s="7">
        <f t="shared" si="111"/>
        <v>1372778</v>
      </c>
      <c r="J447" s="6">
        <f t="shared" si="118"/>
        <v>462193.33333333337</v>
      </c>
      <c r="K447" s="6">
        <f t="shared" si="112"/>
        <v>18223.333333333336</v>
      </c>
      <c r="L447" s="6">
        <f t="shared" si="112"/>
        <v>0</v>
      </c>
      <c r="M447" s="7">
        <f t="shared" si="119"/>
        <v>480416.66666666669</v>
      </c>
      <c r="N447" s="6">
        <f t="shared" si="120"/>
        <v>0</v>
      </c>
      <c r="O447" s="6">
        <f t="shared" si="120"/>
        <v>91574.166666666672</v>
      </c>
      <c r="P447" s="7">
        <f t="shared" si="113"/>
        <v>571990.83333333337</v>
      </c>
      <c r="Q447" s="6">
        <f t="shared" si="114"/>
        <v>161767.66666666666</v>
      </c>
      <c r="R447" s="6">
        <f t="shared" si="114"/>
        <v>6378.166666666667</v>
      </c>
      <c r="S447" s="6">
        <f t="shared" si="115"/>
        <v>168145.83333333331</v>
      </c>
      <c r="T447" s="7">
        <f t="shared" si="121"/>
        <v>336291.66666666663</v>
      </c>
      <c r="U447" s="6">
        <f t="shared" si="122"/>
        <v>0</v>
      </c>
      <c r="V447" s="6">
        <f t="shared" si="122"/>
        <v>32050.958333333332</v>
      </c>
      <c r="W447" s="7">
        <f t="shared" si="116"/>
        <v>368342.62499999994</v>
      </c>
    </row>
    <row r="448" spans="1:23" x14ac:dyDescent="0.3">
      <c r="A448">
        <f t="shared" si="123"/>
        <v>2011</v>
      </c>
      <c r="B448" s="46" t="s">
        <v>50</v>
      </c>
      <c r="C448" s="6">
        <v>1742239</v>
      </c>
      <c r="D448" s="6">
        <v>58634</v>
      </c>
      <c r="E448" s="6">
        <v>0</v>
      </c>
      <c r="F448" s="7">
        <f t="shared" si="117"/>
        <v>1800873</v>
      </c>
      <c r="G448" s="6">
        <v>0</v>
      </c>
      <c r="H448" s="6">
        <v>0</v>
      </c>
      <c r="I448" s="7">
        <f t="shared" si="111"/>
        <v>1800873</v>
      </c>
      <c r="J448" s="6">
        <f t="shared" si="118"/>
        <v>725932.91666666674</v>
      </c>
      <c r="K448" s="6">
        <f t="shared" si="112"/>
        <v>24430.833333333336</v>
      </c>
      <c r="L448" s="6">
        <f t="shared" si="112"/>
        <v>0</v>
      </c>
      <c r="M448" s="7">
        <f t="shared" si="119"/>
        <v>750363.75000000012</v>
      </c>
      <c r="N448" s="6">
        <f t="shared" si="120"/>
        <v>0</v>
      </c>
      <c r="O448" s="6">
        <f t="shared" si="120"/>
        <v>0</v>
      </c>
      <c r="P448" s="7">
        <f t="shared" si="113"/>
        <v>750363.75000000012</v>
      </c>
      <c r="Q448" s="6">
        <f t="shared" si="114"/>
        <v>254076.52083333334</v>
      </c>
      <c r="R448" s="6">
        <f t="shared" si="114"/>
        <v>8550.7916666666679</v>
      </c>
      <c r="S448" s="6">
        <f t="shared" si="115"/>
        <v>262627.3125</v>
      </c>
      <c r="T448" s="7">
        <f t="shared" si="121"/>
        <v>525254.625</v>
      </c>
      <c r="U448" s="6">
        <f t="shared" si="122"/>
        <v>0</v>
      </c>
      <c r="V448" s="6">
        <f t="shared" si="122"/>
        <v>0</v>
      </c>
      <c r="W448" s="7">
        <f t="shared" si="116"/>
        <v>525254.625</v>
      </c>
    </row>
    <row r="449" spans="1:23" x14ac:dyDescent="0.3">
      <c r="A449">
        <f t="shared" si="123"/>
        <v>2011</v>
      </c>
      <c r="B449" s="46" t="s">
        <v>51</v>
      </c>
      <c r="C449" s="6">
        <v>2125661</v>
      </c>
      <c r="D449" s="6">
        <v>5924606</v>
      </c>
      <c r="E449" s="6">
        <v>0</v>
      </c>
      <c r="F449" s="7">
        <f t="shared" si="117"/>
        <v>8050267</v>
      </c>
      <c r="G449" s="6">
        <v>0</v>
      </c>
      <c r="H449" s="6">
        <v>0</v>
      </c>
      <c r="I449" s="7">
        <f t="shared" si="111"/>
        <v>8050267</v>
      </c>
      <c r="J449" s="6">
        <f t="shared" si="118"/>
        <v>885692.08333333337</v>
      </c>
      <c r="K449" s="6">
        <f t="shared" si="112"/>
        <v>2468585.8333333335</v>
      </c>
      <c r="L449" s="6">
        <f t="shared" si="112"/>
        <v>0</v>
      </c>
      <c r="M449" s="7">
        <f t="shared" si="119"/>
        <v>3354277.916666667</v>
      </c>
      <c r="N449" s="6">
        <f t="shared" si="120"/>
        <v>0</v>
      </c>
      <c r="O449" s="6">
        <f t="shared" si="120"/>
        <v>0</v>
      </c>
      <c r="P449" s="7">
        <f t="shared" si="113"/>
        <v>3354277.916666667</v>
      </c>
      <c r="Q449" s="6">
        <f t="shared" si="114"/>
        <v>309992.22916666669</v>
      </c>
      <c r="R449" s="6">
        <f t="shared" si="114"/>
        <v>864005.04166666663</v>
      </c>
      <c r="S449" s="6">
        <f t="shared" si="115"/>
        <v>1173997.2708333333</v>
      </c>
      <c r="T449" s="7">
        <f t="shared" si="121"/>
        <v>2347994.5416666665</v>
      </c>
      <c r="U449" s="6">
        <f t="shared" si="122"/>
        <v>0</v>
      </c>
      <c r="V449" s="6">
        <f t="shared" si="122"/>
        <v>0</v>
      </c>
      <c r="W449" s="7">
        <f t="shared" si="116"/>
        <v>2347994.5416666665</v>
      </c>
    </row>
    <row r="450" spans="1:23" x14ac:dyDescent="0.3">
      <c r="A450">
        <f t="shared" si="123"/>
        <v>2011</v>
      </c>
      <c r="B450" s="46" t="s">
        <v>52</v>
      </c>
      <c r="C450" s="6">
        <v>0</v>
      </c>
      <c r="D450" s="6">
        <v>1071875</v>
      </c>
      <c r="E450" s="6">
        <v>0</v>
      </c>
      <c r="F450" s="7">
        <f t="shared" si="117"/>
        <v>1071875</v>
      </c>
      <c r="G450" s="6">
        <v>8920</v>
      </c>
      <c r="H450" s="6">
        <v>0</v>
      </c>
      <c r="I450" s="7">
        <f t="shared" si="111"/>
        <v>1080795</v>
      </c>
      <c r="J450" s="6">
        <f t="shared" si="118"/>
        <v>0</v>
      </c>
      <c r="K450" s="6">
        <f t="shared" si="112"/>
        <v>446614.58333333337</v>
      </c>
      <c r="L450" s="6">
        <f t="shared" si="112"/>
        <v>0</v>
      </c>
      <c r="M450" s="7">
        <f t="shared" si="119"/>
        <v>446614.58333333337</v>
      </c>
      <c r="N450" s="6">
        <f t="shared" si="120"/>
        <v>3716.666666666667</v>
      </c>
      <c r="O450" s="6">
        <f t="shared" si="120"/>
        <v>0</v>
      </c>
      <c r="P450" s="7">
        <f t="shared" si="113"/>
        <v>450331.25000000006</v>
      </c>
      <c r="Q450" s="6">
        <f t="shared" si="114"/>
        <v>0</v>
      </c>
      <c r="R450" s="6">
        <f t="shared" si="114"/>
        <v>156315.10416666666</v>
      </c>
      <c r="S450" s="6">
        <f t="shared" si="115"/>
        <v>156315.10416666666</v>
      </c>
      <c r="T450" s="7">
        <f t="shared" si="121"/>
        <v>312630.20833333331</v>
      </c>
      <c r="U450" s="6">
        <f t="shared" si="122"/>
        <v>1300.8333333333333</v>
      </c>
      <c r="V450" s="6">
        <f t="shared" si="122"/>
        <v>0</v>
      </c>
      <c r="W450" s="7">
        <f t="shared" si="116"/>
        <v>313931.04166666663</v>
      </c>
    </row>
    <row r="451" spans="1:23" x14ac:dyDescent="0.3">
      <c r="A451">
        <f t="shared" si="123"/>
        <v>2011</v>
      </c>
      <c r="B451" s="46" t="s">
        <v>13</v>
      </c>
      <c r="C451" s="6">
        <v>3519853</v>
      </c>
      <c r="D451" s="6">
        <v>248954</v>
      </c>
      <c r="E451" s="6">
        <v>41537</v>
      </c>
      <c r="F451" s="7">
        <f t="shared" si="117"/>
        <v>3810344</v>
      </c>
      <c r="G451" s="6">
        <v>0</v>
      </c>
      <c r="H451" s="6">
        <v>0</v>
      </c>
      <c r="I451" s="7">
        <f t="shared" si="111"/>
        <v>3810344</v>
      </c>
      <c r="J451" s="6">
        <f t="shared" si="118"/>
        <v>1466605.4166666667</v>
      </c>
      <c r="K451" s="6">
        <f t="shared" si="112"/>
        <v>103730.83333333334</v>
      </c>
      <c r="L451" s="6">
        <f t="shared" si="112"/>
        <v>17307.083333333336</v>
      </c>
      <c r="M451" s="7">
        <f t="shared" si="119"/>
        <v>1587643.3333333333</v>
      </c>
      <c r="N451" s="6">
        <f t="shared" si="120"/>
        <v>0</v>
      </c>
      <c r="O451" s="6">
        <f t="shared" si="120"/>
        <v>0</v>
      </c>
      <c r="P451" s="7">
        <f t="shared" si="113"/>
        <v>1587643.3333333333</v>
      </c>
      <c r="Q451" s="6">
        <f t="shared" si="114"/>
        <v>513311.89583333331</v>
      </c>
      <c r="R451" s="6">
        <f t="shared" si="114"/>
        <v>36305.791666666664</v>
      </c>
      <c r="S451" s="6">
        <f t="shared" si="115"/>
        <v>549617.6875</v>
      </c>
      <c r="T451" s="7">
        <f t="shared" si="121"/>
        <v>1099235.375</v>
      </c>
      <c r="U451" s="6">
        <f t="shared" si="122"/>
        <v>0</v>
      </c>
      <c r="V451" s="6">
        <f t="shared" si="122"/>
        <v>0</v>
      </c>
      <c r="W451" s="7">
        <f t="shared" si="116"/>
        <v>1099235.375</v>
      </c>
    </row>
    <row r="452" spans="1:23" x14ac:dyDescent="0.3">
      <c r="A452">
        <f t="shared" si="123"/>
        <v>2011</v>
      </c>
      <c r="B452" s="46" t="s">
        <v>53</v>
      </c>
      <c r="C452" s="6">
        <v>0</v>
      </c>
      <c r="D452" s="6">
        <v>6861</v>
      </c>
      <c r="E452" s="6">
        <v>0</v>
      </c>
      <c r="F452" s="7">
        <f t="shared" si="117"/>
        <v>6861</v>
      </c>
      <c r="G452" s="6">
        <v>0</v>
      </c>
      <c r="H452" s="6">
        <v>355563</v>
      </c>
      <c r="I452" s="7">
        <f t="shared" si="111"/>
        <v>362424</v>
      </c>
      <c r="J452" s="6">
        <f t="shared" si="118"/>
        <v>0</v>
      </c>
      <c r="K452" s="6">
        <f t="shared" si="112"/>
        <v>2858.75</v>
      </c>
      <c r="L452" s="6">
        <f t="shared" si="112"/>
        <v>0</v>
      </c>
      <c r="M452" s="7">
        <f t="shared" si="119"/>
        <v>2858.75</v>
      </c>
      <c r="N452" s="6">
        <f t="shared" si="120"/>
        <v>0</v>
      </c>
      <c r="O452" s="6">
        <f t="shared" si="120"/>
        <v>148151.25</v>
      </c>
      <c r="P452" s="7">
        <f t="shared" si="113"/>
        <v>151010</v>
      </c>
      <c r="Q452" s="6">
        <f t="shared" si="114"/>
        <v>0</v>
      </c>
      <c r="R452" s="6">
        <f t="shared" si="114"/>
        <v>1000.5624999999999</v>
      </c>
      <c r="S452" s="6">
        <f t="shared" si="115"/>
        <v>1000.5624999999999</v>
      </c>
      <c r="T452" s="7">
        <f t="shared" si="121"/>
        <v>2001.1249999999998</v>
      </c>
      <c r="U452" s="6">
        <f t="shared" si="122"/>
        <v>0</v>
      </c>
      <c r="V452" s="6">
        <f t="shared" si="122"/>
        <v>51852.9375</v>
      </c>
      <c r="W452" s="7">
        <f t="shared" si="116"/>
        <v>53854.0625</v>
      </c>
    </row>
    <row r="453" spans="1:23" x14ac:dyDescent="0.3">
      <c r="A453">
        <f t="shared" si="123"/>
        <v>2011</v>
      </c>
      <c r="B453" s="46" t="s">
        <v>54</v>
      </c>
      <c r="C453" s="6">
        <v>1761410</v>
      </c>
      <c r="D453" s="6">
        <v>2152780</v>
      </c>
      <c r="E453" s="6">
        <v>0</v>
      </c>
      <c r="F453" s="7">
        <f t="shared" si="117"/>
        <v>3914190</v>
      </c>
      <c r="G453" s="6">
        <v>0</v>
      </c>
      <c r="H453" s="6">
        <v>0</v>
      </c>
      <c r="I453" s="7">
        <f t="shared" si="111"/>
        <v>3914190</v>
      </c>
      <c r="J453" s="6">
        <f t="shared" si="118"/>
        <v>733920.83333333337</v>
      </c>
      <c r="K453" s="6">
        <f t="shared" si="112"/>
        <v>896991.66666666674</v>
      </c>
      <c r="L453" s="6">
        <f t="shared" si="112"/>
        <v>0</v>
      </c>
      <c r="M453" s="7">
        <f t="shared" si="119"/>
        <v>1630912.5</v>
      </c>
      <c r="N453" s="6">
        <f t="shared" si="120"/>
        <v>0</v>
      </c>
      <c r="O453" s="6">
        <f t="shared" si="120"/>
        <v>0</v>
      </c>
      <c r="P453" s="7">
        <f t="shared" si="113"/>
        <v>1630912.5</v>
      </c>
      <c r="Q453" s="6">
        <f t="shared" si="114"/>
        <v>256872.29166666666</v>
      </c>
      <c r="R453" s="6">
        <f t="shared" si="114"/>
        <v>313947.08333333331</v>
      </c>
      <c r="S453" s="6">
        <f t="shared" si="115"/>
        <v>570819.375</v>
      </c>
      <c r="T453" s="7">
        <f t="shared" si="121"/>
        <v>1141638.75</v>
      </c>
      <c r="U453" s="6">
        <f t="shared" si="122"/>
        <v>0</v>
      </c>
      <c r="V453" s="6">
        <f t="shared" si="122"/>
        <v>0</v>
      </c>
      <c r="W453" s="7">
        <f t="shared" si="116"/>
        <v>1141638.75</v>
      </c>
    </row>
    <row r="454" spans="1:23" x14ac:dyDescent="0.3">
      <c r="A454">
        <f t="shared" si="123"/>
        <v>2011</v>
      </c>
      <c r="B454" s="46" t="s">
        <v>55</v>
      </c>
      <c r="C454" s="6">
        <v>118377</v>
      </c>
      <c r="D454" s="6">
        <v>466127</v>
      </c>
      <c r="E454" s="6">
        <v>0</v>
      </c>
      <c r="F454" s="7">
        <f t="shared" si="117"/>
        <v>584504</v>
      </c>
      <c r="G454" s="6">
        <v>0</v>
      </c>
      <c r="H454" s="6">
        <v>0</v>
      </c>
      <c r="I454" s="7">
        <f t="shared" si="111"/>
        <v>584504</v>
      </c>
      <c r="J454" s="6">
        <f t="shared" si="118"/>
        <v>49323.75</v>
      </c>
      <c r="K454" s="6">
        <f t="shared" si="112"/>
        <v>194219.58333333334</v>
      </c>
      <c r="L454" s="6">
        <f t="shared" si="112"/>
        <v>0</v>
      </c>
      <c r="M454" s="7">
        <f t="shared" si="119"/>
        <v>243543.33333333334</v>
      </c>
      <c r="N454" s="6">
        <f t="shared" si="120"/>
        <v>0</v>
      </c>
      <c r="O454" s="6">
        <f t="shared" si="120"/>
        <v>0</v>
      </c>
      <c r="P454" s="7">
        <f t="shared" si="113"/>
        <v>243543.33333333334</v>
      </c>
      <c r="Q454" s="6">
        <f t="shared" si="114"/>
        <v>17263.3125</v>
      </c>
      <c r="R454" s="6">
        <f t="shared" si="114"/>
        <v>67976.854166666672</v>
      </c>
      <c r="S454" s="6">
        <f t="shared" si="115"/>
        <v>85240.166666666672</v>
      </c>
      <c r="T454" s="7">
        <f t="shared" si="121"/>
        <v>170480.33333333334</v>
      </c>
      <c r="U454" s="6">
        <f t="shared" si="122"/>
        <v>0</v>
      </c>
      <c r="V454" s="6">
        <f t="shared" si="122"/>
        <v>0</v>
      </c>
      <c r="W454" s="7">
        <f t="shared" si="116"/>
        <v>170480.33333333334</v>
      </c>
    </row>
    <row r="455" spans="1:23" x14ac:dyDescent="0.3">
      <c r="A455">
        <f t="shared" si="123"/>
        <v>2011</v>
      </c>
      <c r="B455" s="46" t="s">
        <v>56</v>
      </c>
      <c r="C455" s="6">
        <v>6327</v>
      </c>
      <c r="D455" s="6">
        <v>0</v>
      </c>
      <c r="E455" s="6">
        <v>0</v>
      </c>
      <c r="F455" s="7">
        <f t="shared" si="117"/>
        <v>6327</v>
      </c>
      <c r="G455" s="6">
        <v>0</v>
      </c>
      <c r="H455" s="6">
        <v>0</v>
      </c>
      <c r="I455" s="7">
        <f t="shared" si="111"/>
        <v>6327</v>
      </c>
      <c r="J455" s="6">
        <f t="shared" si="118"/>
        <v>2636.25</v>
      </c>
      <c r="K455" s="6">
        <f t="shared" si="112"/>
        <v>0</v>
      </c>
      <c r="L455" s="6">
        <f t="shared" si="112"/>
        <v>0</v>
      </c>
      <c r="M455" s="7">
        <f t="shared" si="119"/>
        <v>2636.25</v>
      </c>
      <c r="N455" s="6">
        <f t="shared" si="120"/>
        <v>0</v>
      </c>
      <c r="O455" s="6">
        <f t="shared" si="120"/>
        <v>0</v>
      </c>
      <c r="P455" s="7">
        <f t="shared" si="113"/>
        <v>2636.25</v>
      </c>
      <c r="Q455" s="6">
        <f t="shared" si="114"/>
        <v>922.68749999999989</v>
      </c>
      <c r="R455" s="6">
        <f t="shared" si="114"/>
        <v>0</v>
      </c>
      <c r="S455" s="6">
        <f t="shared" si="115"/>
        <v>922.68749999999989</v>
      </c>
      <c r="T455" s="7">
        <f t="shared" si="121"/>
        <v>1845.3749999999998</v>
      </c>
      <c r="U455" s="6">
        <f t="shared" si="122"/>
        <v>0</v>
      </c>
      <c r="V455" s="6">
        <f t="shared" si="122"/>
        <v>0</v>
      </c>
      <c r="W455" s="7">
        <f t="shared" si="116"/>
        <v>1845.3749999999998</v>
      </c>
    </row>
    <row r="456" spans="1:23" x14ac:dyDescent="0.3">
      <c r="A456">
        <f t="shared" si="123"/>
        <v>2011</v>
      </c>
      <c r="B456" s="46" t="s">
        <v>57</v>
      </c>
      <c r="C456" s="6">
        <v>6970738</v>
      </c>
      <c r="D456" s="6">
        <v>1631439</v>
      </c>
      <c r="E456" s="6">
        <v>0</v>
      </c>
      <c r="F456" s="7">
        <f t="shared" si="117"/>
        <v>8602177</v>
      </c>
      <c r="G456" s="6">
        <v>0</v>
      </c>
      <c r="H456" s="6">
        <v>0</v>
      </c>
      <c r="I456" s="7">
        <f t="shared" si="111"/>
        <v>8602177</v>
      </c>
      <c r="J456" s="6">
        <f t="shared" si="118"/>
        <v>2904474.166666667</v>
      </c>
      <c r="K456" s="6">
        <f t="shared" si="112"/>
        <v>679766.25</v>
      </c>
      <c r="L456" s="6">
        <f t="shared" si="112"/>
        <v>0</v>
      </c>
      <c r="M456" s="7">
        <f t="shared" si="119"/>
        <v>3584240.416666667</v>
      </c>
      <c r="N456" s="6">
        <f t="shared" si="120"/>
        <v>0</v>
      </c>
      <c r="O456" s="6">
        <f t="shared" si="120"/>
        <v>0</v>
      </c>
      <c r="P456" s="7">
        <f t="shared" si="113"/>
        <v>3584240.416666667</v>
      </c>
      <c r="Q456" s="6">
        <f t="shared" si="114"/>
        <v>1016565.9583333334</v>
      </c>
      <c r="R456" s="6">
        <f t="shared" si="114"/>
        <v>237918.18749999997</v>
      </c>
      <c r="S456" s="6">
        <f t="shared" si="115"/>
        <v>1254484.1458333333</v>
      </c>
      <c r="T456" s="7">
        <f t="shared" si="121"/>
        <v>2508968.2916666665</v>
      </c>
      <c r="U456" s="6">
        <f t="shared" si="122"/>
        <v>0</v>
      </c>
      <c r="V456" s="6">
        <f t="shared" si="122"/>
        <v>0</v>
      </c>
      <c r="W456" s="7">
        <f t="shared" si="116"/>
        <v>2508968.2916666665</v>
      </c>
    </row>
    <row r="457" spans="1:23" x14ac:dyDescent="0.3">
      <c r="A457">
        <f t="shared" si="123"/>
        <v>2011</v>
      </c>
      <c r="B457" s="46" t="s">
        <v>58</v>
      </c>
      <c r="C457" s="6">
        <v>3065467</v>
      </c>
      <c r="D457" s="6">
        <v>6703477</v>
      </c>
      <c r="E457" s="6">
        <v>0</v>
      </c>
      <c r="F457" s="7">
        <f t="shared" si="117"/>
        <v>9768944</v>
      </c>
      <c r="G457" s="6">
        <v>0</v>
      </c>
      <c r="H457" s="6">
        <v>2359739</v>
      </c>
      <c r="I457" s="7">
        <f t="shared" si="111"/>
        <v>12128683</v>
      </c>
      <c r="J457" s="6">
        <f t="shared" si="118"/>
        <v>1277277.9166666667</v>
      </c>
      <c r="K457" s="6">
        <f t="shared" si="112"/>
        <v>2793115.416666667</v>
      </c>
      <c r="L457" s="6">
        <f t="shared" si="112"/>
        <v>0</v>
      </c>
      <c r="M457" s="7">
        <f t="shared" si="119"/>
        <v>4070393.333333334</v>
      </c>
      <c r="N457" s="6">
        <f t="shared" si="120"/>
        <v>0</v>
      </c>
      <c r="O457" s="6">
        <f t="shared" si="120"/>
        <v>983224.58333333337</v>
      </c>
      <c r="P457" s="7">
        <f t="shared" si="113"/>
        <v>5053617.916666667</v>
      </c>
      <c r="Q457" s="6">
        <f t="shared" si="114"/>
        <v>447047.27083333331</v>
      </c>
      <c r="R457" s="6">
        <f t="shared" si="114"/>
        <v>977590.39583333337</v>
      </c>
      <c r="S457" s="6">
        <f t="shared" si="115"/>
        <v>1424637.6666666667</v>
      </c>
      <c r="T457" s="7">
        <f t="shared" si="121"/>
        <v>2849275.3333333335</v>
      </c>
      <c r="U457" s="6">
        <f t="shared" si="122"/>
        <v>0</v>
      </c>
      <c r="V457" s="6">
        <f t="shared" si="122"/>
        <v>344128.60416666669</v>
      </c>
      <c r="W457" s="7">
        <f t="shared" si="116"/>
        <v>3193403.9375</v>
      </c>
    </row>
    <row r="458" spans="1:23" x14ac:dyDescent="0.3">
      <c r="A458">
        <f t="shared" si="123"/>
        <v>2011</v>
      </c>
      <c r="B458" s="46" t="s">
        <v>59</v>
      </c>
      <c r="C458" s="6">
        <v>1338905</v>
      </c>
      <c r="D458" s="6">
        <v>0</v>
      </c>
      <c r="E458" s="6">
        <v>0</v>
      </c>
      <c r="F458" s="7">
        <f t="shared" si="117"/>
        <v>1338905</v>
      </c>
      <c r="G458" s="6">
        <v>0</v>
      </c>
      <c r="H458" s="6">
        <v>0</v>
      </c>
      <c r="I458" s="7">
        <f t="shared" si="111"/>
        <v>1338905</v>
      </c>
      <c r="J458" s="6">
        <f t="shared" si="118"/>
        <v>557877.08333333337</v>
      </c>
      <c r="K458" s="6">
        <f t="shared" si="112"/>
        <v>0</v>
      </c>
      <c r="L458" s="6">
        <f t="shared" si="112"/>
        <v>0</v>
      </c>
      <c r="M458" s="7">
        <f t="shared" si="119"/>
        <v>557877.08333333337</v>
      </c>
      <c r="N458" s="6">
        <f t="shared" si="120"/>
        <v>0</v>
      </c>
      <c r="O458" s="6">
        <f t="shared" si="120"/>
        <v>0</v>
      </c>
      <c r="P458" s="7">
        <f t="shared" si="113"/>
        <v>557877.08333333337</v>
      </c>
      <c r="Q458" s="6">
        <f t="shared" si="114"/>
        <v>195256.97916666666</v>
      </c>
      <c r="R458" s="6">
        <f t="shared" si="114"/>
        <v>0</v>
      </c>
      <c r="S458" s="6">
        <f t="shared" si="115"/>
        <v>195256.97916666666</v>
      </c>
      <c r="T458" s="7">
        <f t="shared" si="121"/>
        <v>390513.95833333331</v>
      </c>
      <c r="U458" s="6">
        <f t="shared" si="122"/>
        <v>0</v>
      </c>
      <c r="V458" s="6">
        <f t="shared" si="122"/>
        <v>0</v>
      </c>
      <c r="W458" s="7">
        <f t="shared" si="116"/>
        <v>390513.95833333331</v>
      </c>
    </row>
    <row r="459" spans="1:23" x14ac:dyDescent="0.3">
      <c r="A459">
        <f t="shared" si="123"/>
        <v>2011</v>
      </c>
      <c r="B459" s="46" t="s">
        <v>60</v>
      </c>
      <c r="C459" s="6">
        <v>0</v>
      </c>
      <c r="D459" s="6">
        <v>0</v>
      </c>
      <c r="E459" s="6">
        <v>0</v>
      </c>
      <c r="F459" s="7">
        <f t="shared" si="117"/>
        <v>0</v>
      </c>
      <c r="G459" s="6">
        <v>0</v>
      </c>
      <c r="H459" s="6">
        <v>0</v>
      </c>
      <c r="I459" s="7">
        <f t="shared" si="111"/>
        <v>0</v>
      </c>
      <c r="J459" s="6">
        <f t="shared" si="118"/>
        <v>0</v>
      </c>
      <c r="K459" s="6">
        <f t="shared" si="112"/>
        <v>0</v>
      </c>
      <c r="L459" s="6">
        <f t="shared" si="112"/>
        <v>0</v>
      </c>
      <c r="M459" s="7">
        <f t="shared" si="119"/>
        <v>0</v>
      </c>
      <c r="N459" s="6">
        <f t="shared" si="120"/>
        <v>0</v>
      </c>
      <c r="O459" s="6">
        <f t="shared" si="120"/>
        <v>0</v>
      </c>
      <c r="P459" s="7">
        <f t="shared" si="113"/>
        <v>0</v>
      </c>
      <c r="Q459" s="6">
        <f t="shared" si="114"/>
        <v>0</v>
      </c>
      <c r="R459" s="6">
        <f t="shared" si="114"/>
        <v>0</v>
      </c>
      <c r="S459" s="6">
        <f t="shared" si="115"/>
        <v>0</v>
      </c>
      <c r="T459" s="7">
        <f t="shared" si="121"/>
        <v>0</v>
      </c>
      <c r="U459" s="6">
        <f t="shared" si="122"/>
        <v>0</v>
      </c>
      <c r="V459" s="6">
        <f t="shared" si="122"/>
        <v>0</v>
      </c>
      <c r="W459" s="7">
        <f t="shared" si="116"/>
        <v>0</v>
      </c>
    </row>
    <row r="460" spans="1:23" x14ac:dyDescent="0.3">
      <c r="A460">
        <f t="shared" si="123"/>
        <v>2011</v>
      </c>
      <c r="B460" s="46" t="s">
        <v>61</v>
      </c>
      <c r="C460" s="6">
        <v>115681</v>
      </c>
      <c r="D460" s="6">
        <v>259383</v>
      </c>
      <c r="E460" s="6">
        <v>0</v>
      </c>
      <c r="F460" s="7">
        <f t="shared" si="117"/>
        <v>375064</v>
      </c>
      <c r="G460" s="6">
        <v>0</v>
      </c>
      <c r="H460" s="6">
        <v>0</v>
      </c>
      <c r="I460" s="7">
        <f t="shared" si="111"/>
        <v>375064</v>
      </c>
      <c r="J460" s="6">
        <f t="shared" si="118"/>
        <v>48200.416666666672</v>
      </c>
      <c r="K460" s="6">
        <f t="shared" si="112"/>
        <v>108076.25</v>
      </c>
      <c r="L460" s="6">
        <f t="shared" si="112"/>
        <v>0</v>
      </c>
      <c r="M460" s="7">
        <f t="shared" si="119"/>
        <v>156276.66666666669</v>
      </c>
      <c r="N460" s="6">
        <f t="shared" si="120"/>
        <v>0</v>
      </c>
      <c r="O460" s="6">
        <f t="shared" si="120"/>
        <v>0</v>
      </c>
      <c r="P460" s="7">
        <f t="shared" si="113"/>
        <v>156276.66666666669</v>
      </c>
      <c r="Q460" s="6">
        <f t="shared" si="114"/>
        <v>16870.145833333336</v>
      </c>
      <c r="R460" s="6">
        <f t="shared" si="114"/>
        <v>37826.6875</v>
      </c>
      <c r="S460" s="6">
        <f t="shared" si="115"/>
        <v>54696.833333333336</v>
      </c>
      <c r="T460" s="7">
        <f t="shared" si="121"/>
        <v>109393.66666666667</v>
      </c>
      <c r="U460" s="6">
        <f t="shared" si="122"/>
        <v>0</v>
      </c>
      <c r="V460" s="6">
        <f t="shared" si="122"/>
        <v>0</v>
      </c>
      <c r="W460" s="7">
        <f t="shared" si="116"/>
        <v>109393.66666666667</v>
      </c>
    </row>
    <row r="461" spans="1:23" x14ac:dyDescent="0.3">
      <c r="A461">
        <f t="shared" si="123"/>
        <v>2011</v>
      </c>
      <c r="B461" s="46" t="s">
        <v>62</v>
      </c>
      <c r="C461" s="6">
        <v>0</v>
      </c>
      <c r="D461" s="6">
        <v>880922</v>
      </c>
      <c r="E461" s="6">
        <v>0</v>
      </c>
      <c r="F461" s="7">
        <f t="shared" si="117"/>
        <v>880922</v>
      </c>
      <c r="G461" s="6">
        <v>0</v>
      </c>
      <c r="H461" s="6">
        <v>0</v>
      </c>
      <c r="I461" s="7">
        <f t="shared" si="111"/>
        <v>880922</v>
      </c>
      <c r="J461" s="6">
        <f t="shared" si="118"/>
        <v>0</v>
      </c>
      <c r="K461" s="6">
        <f t="shared" si="112"/>
        <v>367050.83333333337</v>
      </c>
      <c r="L461" s="6">
        <f t="shared" si="112"/>
        <v>0</v>
      </c>
      <c r="M461" s="7">
        <f t="shared" si="119"/>
        <v>367050.83333333337</v>
      </c>
      <c r="N461" s="6">
        <f t="shared" si="120"/>
        <v>0</v>
      </c>
      <c r="O461" s="6">
        <f t="shared" si="120"/>
        <v>0</v>
      </c>
      <c r="P461" s="7">
        <f t="shared" si="113"/>
        <v>367050.83333333337</v>
      </c>
      <c r="Q461" s="6">
        <f t="shared" si="114"/>
        <v>0</v>
      </c>
      <c r="R461" s="6">
        <f t="shared" si="114"/>
        <v>128467.79166666667</v>
      </c>
      <c r="S461" s="6">
        <f t="shared" si="115"/>
        <v>128467.79166666667</v>
      </c>
      <c r="T461" s="7">
        <f t="shared" si="121"/>
        <v>256935.58333333334</v>
      </c>
      <c r="U461" s="6">
        <f t="shared" si="122"/>
        <v>0</v>
      </c>
      <c r="V461" s="6">
        <f t="shared" si="122"/>
        <v>0</v>
      </c>
      <c r="W461" s="7">
        <f t="shared" si="116"/>
        <v>256935.58333333334</v>
      </c>
    </row>
    <row r="462" spans="1:23" x14ac:dyDescent="0.3">
      <c r="A462">
        <f t="shared" si="123"/>
        <v>2011</v>
      </c>
      <c r="B462" s="46" t="s">
        <v>19</v>
      </c>
      <c r="C462" s="6">
        <v>7567304</v>
      </c>
      <c r="D462" s="6">
        <v>11362096</v>
      </c>
      <c r="E462" s="6">
        <v>0</v>
      </c>
      <c r="F462" s="7">
        <f t="shared" si="117"/>
        <v>18929400</v>
      </c>
      <c r="G462" s="6">
        <v>49920</v>
      </c>
      <c r="H462" s="6">
        <v>0</v>
      </c>
      <c r="I462" s="7">
        <f t="shared" si="111"/>
        <v>18979320</v>
      </c>
      <c r="J462" s="6">
        <f t="shared" si="118"/>
        <v>3153043.3333333335</v>
      </c>
      <c r="K462" s="6">
        <f t="shared" si="112"/>
        <v>4734206.666666667</v>
      </c>
      <c r="L462" s="6">
        <f t="shared" si="112"/>
        <v>0</v>
      </c>
      <c r="M462" s="7">
        <f t="shared" si="119"/>
        <v>7887250</v>
      </c>
      <c r="N462" s="6">
        <f t="shared" si="120"/>
        <v>20800</v>
      </c>
      <c r="O462" s="6">
        <f t="shared" si="120"/>
        <v>0</v>
      </c>
      <c r="P462" s="7">
        <f t="shared" si="113"/>
        <v>7908050</v>
      </c>
      <c r="Q462" s="6">
        <f t="shared" si="114"/>
        <v>1103565.1666666667</v>
      </c>
      <c r="R462" s="6">
        <f t="shared" si="114"/>
        <v>1656972.3333333333</v>
      </c>
      <c r="S462" s="6">
        <f t="shared" si="115"/>
        <v>2760537.5</v>
      </c>
      <c r="T462" s="7">
        <f t="shared" si="121"/>
        <v>5521075</v>
      </c>
      <c r="U462" s="6">
        <f t="shared" si="122"/>
        <v>7279.9999999999991</v>
      </c>
      <c r="V462" s="6">
        <f t="shared" si="122"/>
        <v>0</v>
      </c>
      <c r="W462" s="7">
        <f t="shared" si="116"/>
        <v>5528355</v>
      </c>
    </row>
    <row r="463" spans="1:23" x14ac:dyDescent="0.3">
      <c r="A463">
        <f t="shared" si="123"/>
        <v>2011</v>
      </c>
      <c r="B463" s="46" t="s">
        <v>63</v>
      </c>
      <c r="C463" s="6">
        <v>12325</v>
      </c>
      <c r="D463" s="6">
        <v>84780</v>
      </c>
      <c r="E463" s="6">
        <v>0</v>
      </c>
      <c r="F463" s="7">
        <f t="shared" si="117"/>
        <v>97105</v>
      </c>
      <c r="G463" s="6">
        <v>0</v>
      </c>
      <c r="H463" s="6">
        <v>0</v>
      </c>
      <c r="I463" s="7">
        <f t="shared" si="111"/>
        <v>97105</v>
      </c>
      <c r="J463" s="6">
        <f t="shared" si="118"/>
        <v>5135.416666666667</v>
      </c>
      <c r="K463" s="6">
        <f t="shared" si="112"/>
        <v>35325</v>
      </c>
      <c r="L463" s="6">
        <f t="shared" si="112"/>
        <v>0</v>
      </c>
      <c r="M463" s="7">
        <f t="shared" si="119"/>
        <v>40460.416666666664</v>
      </c>
      <c r="N463" s="6">
        <f t="shared" si="120"/>
        <v>0</v>
      </c>
      <c r="O463" s="6">
        <f t="shared" si="120"/>
        <v>0</v>
      </c>
      <c r="P463" s="7">
        <f t="shared" si="113"/>
        <v>40460.416666666664</v>
      </c>
      <c r="Q463" s="6">
        <f t="shared" si="114"/>
        <v>1797.3958333333333</v>
      </c>
      <c r="R463" s="6">
        <f t="shared" si="114"/>
        <v>12363.75</v>
      </c>
      <c r="S463" s="6">
        <f t="shared" si="115"/>
        <v>14161.145833333334</v>
      </c>
      <c r="T463" s="7">
        <f t="shared" si="121"/>
        <v>28322.291666666668</v>
      </c>
      <c r="U463" s="6">
        <f t="shared" si="122"/>
        <v>0</v>
      </c>
      <c r="V463" s="6">
        <f t="shared" si="122"/>
        <v>0</v>
      </c>
      <c r="W463" s="7">
        <f t="shared" si="116"/>
        <v>28322.291666666668</v>
      </c>
    </row>
    <row r="464" spans="1:23" x14ac:dyDescent="0.3">
      <c r="A464">
        <f t="shared" si="123"/>
        <v>2011</v>
      </c>
      <c r="B464" s="46" t="s">
        <v>64</v>
      </c>
      <c r="C464" s="6">
        <v>13315969</v>
      </c>
      <c r="D464" s="6">
        <v>1471874</v>
      </c>
      <c r="E464" s="6">
        <v>0</v>
      </c>
      <c r="F464" s="7">
        <f t="shared" si="117"/>
        <v>14787843</v>
      </c>
      <c r="G464" s="6">
        <v>4639293</v>
      </c>
      <c r="H464" s="6">
        <v>2296203</v>
      </c>
      <c r="I464" s="7">
        <f t="shared" si="111"/>
        <v>21723339</v>
      </c>
      <c r="J464" s="6">
        <f t="shared" si="118"/>
        <v>5548320.416666667</v>
      </c>
      <c r="K464" s="6">
        <f t="shared" si="112"/>
        <v>613280.83333333337</v>
      </c>
      <c r="L464" s="6">
        <f t="shared" si="112"/>
        <v>0</v>
      </c>
      <c r="M464" s="7">
        <f t="shared" si="119"/>
        <v>6161601.25</v>
      </c>
      <c r="N464" s="6">
        <f t="shared" si="120"/>
        <v>1933038.75</v>
      </c>
      <c r="O464" s="6">
        <f t="shared" si="120"/>
        <v>956751.25</v>
      </c>
      <c r="P464" s="7">
        <f t="shared" si="113"/>
        <v>9051391.25</v>
      </c>
      <c r="Q464" s="6">
        <f t="shared" si="114"/>
        <v>1941912.1458333333</v>
      </c>
      <c r="R464" s="6">
        <f t="shared" si="114"/>
        <v>214648.29166666666</v>
      </c>
      <c r="S464" s="6">
        <f t="shared" si="115"/>
        <v>2156560.4375</v>
      </c>
      <c r="T464" s="7">
        <f t="shared" si="121"/>
        <v>4313120.875</v>
      </c>
      <c r="U464" s="6">
        <f t="shared" si="122"/>
        <v>676563.5625</v>
      </c>
      <c r="V464" s="6">
        <f t="shared" si="122"/>
        <v>334862.9375</v>
      </c>
      <c r="W464" s="7">
        <f t="shared" si="116"/>
        <v>5324547.375</v>
      </c>
    </row>
    <row r="465" spans="1:23" x14ac:dyDescent="0.3">
      <c r="A465">
        <f t="shared" si="123"/>
        <v>2011</v>
      </c>
      <c r="B465" s="46" t="s">
        <v>21</v>
      </c>
      <c r="C465" s="6">
        <v>1140478</v>
      </c>
      <c r="D465" s="6">
        <v>4940719</v>
      </c>
      <c r="E465" s="6">
        <v>79846</v>
      </c>
      <c r="F465" s="7">
        <f t="shared" si="117"/>
        <v>6161043</v>
      </c>
      <c r="G465" s="6">
        <v>71419</v>
      </c>
      <c r="H465" s="6">
        <v>0</v>
      </c>
      <c r="I465" s="7">
        <f t="shared" si="111"/>
        <v>6232462</v>
      </c>
      <c r="J465" s="6">
        <f t="shared" si="118"/>
        <v>475199.16666666669</v>
      </c>
      <c r="K465" s="6">
        <f t="shared" si="112"/>
        <v>2058632.9166666667</v>
      </c>
      <c r="L465" s="6">
        <f t="shared" si="112"/>
        <v>33269.166666666672</v>
      </c>
      <c r="M465" s="7">
        <f t="shared" si="119"/>
        <v>2567101.25</v>
      </c>
      <c r="N465" s="6">
        <f t="shared" si="120"/>
        <v>29757.916666666668</v>
      </c>
      <c r="O465" s="6">
        <f t="shared" si="120"/>
        <v>0</v>
      </c>
      <c r="P465" s="7">
        <f t="shared" si="113"/>
        <v>2596859.1666666665</v>
      </c>
      <c r="Q465" s="6">
        <f t="shared" si="114"/>
        <v>166319.70833333334</v>
      </c>
      <c r="R465" s="6">
        <f t="shared" si="114"/>
        <v>720521.52083333337</v>
      </c>
      <c r="S465" s="6">
        <f t="shared" si="115"/>
        <v>886841.22916666674</v>
      </c>
      <c r="T465" s="7">
        <f t="shared" si="121"/>
        <v>1773682.4583333335</v>
      </c>
      <c r="U465" s="6">
        <f t="shared" si="122"/>
        <v>10415.270833333334</v>
      </c>
      <c r="V465" s="6">
        <f t="shared" si="122"/>
        <v>0</v>
      </c>
      <c r="W465" s="7">
        <f t="shared" si="116"/>
        <v>1784097.7291666667</v>
      </c>
    </row>
    <row r="466" spans="1:23" x14ac:dyDescent="0.3">
      <c r="A466">
        <f t="shared" si="123"/>
        <v>2011</v>
      </c>
      <c r="B466" s="46" t="s">
        <v>17</v>
      </c>
      <c r="C466" s="6">
        <v>20189029</v>
      </c>
      <c r="D466" s="6">
        <v>684268</v>
      </c>
      <c r="E466" s="6">
        <v>1248241</v>
      </c>
      <c r="F466" s="7">
        <f t="shared" si="117"/>
        <v>22121538</v>
      </c>
      <c r="G466" s="6">
        <v>2558337</v>
      </c>
      <c r="H466" s="6">
        <v>0</v>
      </c>
      <c r="I466" s="7">
        <f t="shared" si="111"/>
        <v>24679875</v>
      </c>
      <c r="J466" s="6">
        <f t="shared" si="118"/>
        <v>8412095.4166666679</v>
      </c>
      <c r="K466" s="6">
        <f t="shared" si="112"/>
        <v>285111.66666666669</v>
      </c>
      <c r="L466" s="6">
        <f t="shared" si="112"/>
        <v>520100.41666666669</v>
      </c>
      <c r="M466" s="7">
        <f t="shared" si="119"/>
        <v>9217307.5</v>
      </c>
      <c r="N466" s="6">
        <f t="shared" si="120"/>
        <v>1065973.75</v>
      </c>
      <c r="O466" s="6">
        <f t="shared" si="120"/>
        <v>0</v>
      </c>
      <c r="P466" s="7">
        <f t="shared" si="113"/>
        <v>10283281.25</v>
      </c>
      <c r="Q466" s="6">
        <f t="shared" si="114"/>
        <v>2944233.3958333335</v>
      </c>
      <c r="R466" s="6">
        <f t="shared" si="114"/>
        <v>99789.083333333328</v>
      </c>
      <c r="S466" s="6">
        <f t="shared" si="115"/>
        <v>3044022.479166667</v>
      </c>
      <c r="T466" s="7">
        <f t="shared" si="121"/>
        <v>6088044.958333334</v>
      </c>
      <c r="U466" s="6">
        <f t="shared" si="122"/>
        <v>373090.8125</v>
      </c>
      <c r="V466" s="6">
        <f t="shared" si="122"/>
        <v>0</v>
      </c>
      <c r="W466" s="7">
        <f t="shared" si="116"/>
        <v>6461135.770833334</v>
      </c>
    </row>
    <row r="467" spans="1:23" x14ac:dyDescent="0.3">
      <c r="A467">
        <f t="shared" si="123"/>
        <v>2011</v>
      </c>
      <c r="B467" s="46" t="s">
        <v>65</v>
      </c>
      <c r="C467" s="6">
        <v>80536</v>
      </c>
      <c r="D467" s="6">
        <v>84943</v>
      </c>
      <c r="E467" s="6">
        <v>0</v>
      </c>
      <c r="F467" s="7">
        <f t="shared" si="117"/>
        <v>165479</v>
      </c>
      <c r="G467" s="6">
        <v>10682450</v>
      </c>
      <c r="H467" s="6">
        <v>0</v>
      </c>
      <c r="I467" s="7">
        <f t="shared" si="111"/>
        <v>10847929</v>
      </c>
      <c r="J467" s="6">
        <f t="shared" si="118"/>
        <v>33556.666666666672</v>
      </c>
      <c r="K467" s="6">
        <f t="shared" si="112"/>
        <v>35392.916666666672</v>
      </c>
      <c r="L467" s="6">
        <f t="shared" si="112"/>
        <v>0</v>
      </c>
      <c r="M467" s="7">
        <f t="shared" si="119"/>
        <v>68949.583333333343</v>
      </c>
      <c r="N467" s="6">
        <f t="shared" si="120"/>
        <v>4451020.833333334</v>
      </c>
      <c r="O467" s="6">
        <f t="shared" si="120"/>
        <v>0</v>
      </c>
      <c r="P467" s="7">
        <f t="shared" si="113"/>
        <v>4519970.416666667</v>
      </c>
      <c r="Q467" s="6">
        <f t="shared" si="114"/>
        <v>11744.833333333334</v>
      </c>
      <c r="R467" s="6">
        <f t="shared" si="114"/>
        <v>12387.520833333334</v>
      </c>
      <c r="S467" s="6">
        <f t="shared" si="115"/>
        <v>24132.354166666668</v>
      </c>
      <c r="T467" s="7">
        <f t="shared" si="121"/>
        <v>48264.708333333336</v>
      </c>
      <c r="U467" s="6">
        <f t="shared" si="122"/>
        <v>1557857.2916666667</v>
      </c>
      <c r="V467" s="6">
        <f t="shared" si="122"/>
        <v>0</v>
      </c>
      <c r="W467" s="7">
        <f t="shared" si="116"/>
        <v>1606122</v>
      </c>
    </row>
    <row r="468" spans="1:23" x14ac:dyDescent="0.3">
      <c r="A468">
        <f t="shared" si="123"/>
        <v>2011</v>
      </c>
      <c r="B468" s="46" t="s">
        <v>66</v>
      </c>
      <c r="C468" s="6">
        <v>764258</v>
      </c>
      <c r="D468" s="6">
        <v>7463894</v>
      </c>
      <c r="E468" s="6">
        <v>0</v>
      </c>
      <c r="F468" s="7">
        <f t="shared" si="117"/>
        <v>8228152</v>
      </c>
      <c r="G468" s="6">
        <v>0</v>
      </c>
      <c r="H468" s="6">
        <v>0</v>
      </c>
      <c r="I468" s="7">
        <f t="shared" si="111"/>
        <v>8228152</v>
      </c>
      <c r="J468" s="6">
        <f t="shared" si="118"/>
        <v>318440.83333333337</v>
      </c>
      <c r="K468" s="6">
        <f t="shared" si="112"/>
        <v>3109955.8333333335</v>
      </c>
      <c r="L468" s="6">
        <f t="shared" si="112"/>
        <v>0</v>
      </c>
      <c r="M468" s="7">
        <f t="shared" si="119"/>
        <v>3428396.666666667</v>
      </c>
      <c r="N468" s="6">
        <f t="shared" si="120"/>
        <v>0</v>
      </c>
      <c r="O468" s="6">
        <f t="shared" si="120"/>
        <v>0</v>
      </c>
      <c r="P468" s="7">
        <f t="shared" si="113"/>
        <v>3428396.666666667</v>
      </c>
      <c r="Q468" s="6">
        <f t="shared" si="114"/>
        <v>111454.29166666667</v>
      </c>
      <c r="R468" s="6">
        <f t="shared" si="114"/>
        <v>1088484.5416666667</v>
      </c>
      <c r="S468" s="6">
        <f t="shared" si="115"/>
        <v>1199938.8333333335</v>
      </c>
      <c r="T468" s="7">
        <f t="shared" si="121"/>
        <v>2399877.666666667</v>
      </c>
      <c r="U468" s="6">
        <f t="shared" si="122"/>
        <v>0</v>
      </c>
      <c r="V468" s="6">
        <f t="shared" si="122"/>
        <v>0</v>
      </c>
      <c r="W468" s="7">
        <f t="shared" si="116"/>
        <v>2399877.666666667</v>
      </c>
    </row>
    <row r="469" spans="1:23" x14ac:dyDescent="0.3">
      <c r="A469">
        <f t="shared" si="123"/>
        <v>2011</v>
      </c>
      <c r="B469" s="46" t="s">
        <v>67</v>
      </c>
      <c r="C469" s="6">
        <v>812723</v>
      </c>
      <c r="D469" s="6">
        <v>691107</v>
      </c>
      <c r="E469" s="6">
        <v>0</v>
      </c>
      <c r="F469" s="7">
        <f t="shared" si="117"/>
        <v>1503830</v>
      </c>
      <c r="G469" s="6">
        <v>0</v>
      </c>
      <c r="H469" s="6">
        <v>0</v>
      </c>
      <c r="I469" s="7">
        <f t="shared" si="111"/>
        <v>1503830</v>
      </c>
      <c r="J469" s="6">
        <f t="shared" si="118"/>
        <v>338634.58333333337</v>
      </c>
      <c r="K469" s="6">
        <f t="shared" si="112"/>
        <v>287961.25</v>
      </c>
      <c r="L469" s="6">
        <f t="shared" si="112"/>
        <v>0</v>
      </c>
      <c r="M469" s="7">
        <f t="shared" si="119"/>
        <v>626595.83333333337</v>
      </c>
      <c r="N469" s="6">
        <f t="shared" si="120"/>
        <v>0</v>
      </c>
      <c r="O469" s="6">
        <f t="shared" si="120"/>
        <v>0</v>
      </c>
      <c r="P469" s="7">
        <f t="shared" si="113"/>
        <v>626595.83333333337</v>
      </c>
      <c r="Q469" s="6">
        <f t="shared" si="114"/>
        <v>118522.10416666667</v>
      </c>
      <c r="R469" s="6">
        <f t="shared" si="114"/>
        <v>100786.4375</v>
      </c>
      <c r="S469" s="6">
        <f t="shared" si="115"/>
        <v>219308.54166666669</v>
      </c>
      <c r="T469" s="7">
        <f t="shared" si="121"/>
        <v>438617.08333333337</v>
      </c>
      <c r="U469" s="6">
        <f t="shared" si="122"/>
        <v>0</v>
      </c>
      <c r="V469" s="6">
        <f t="shared" si="122"/>
        <v>0</v>
      </c>
      <c r="W469" s="7">
        <f t="shared" si="116"/>
        <v>438617.08333333337</v>
      </c>
    </row>
    <row r="470" spans="1:23" x14ac:dyDescent="0.3">
      <c r="A470">
        <f t="shared" si="123"/>
        <v>2011</v>
      </c>
      <c r="B470" s="46" t="s">
        <v>68</v>
      </c>
      <c r="C470" s="6">
        <v>19517702</v>
      </c>
      <c r="D470" s="6">
        <v>5054382</v>
      </c>
      <c r="E470" s="6">
        <v>2044779</v>
      </c>
      <c r="F470" s="7">
        <f t="shared" si="117"/>
        <v>26616863</v>
      </c>
      <c r="G470" s="6">
        <v>4326652</v>
      </c>
      <c r="H470" s="6">
        <v>67216</v>
      </c>
      <c r="I470" s="7">
        <f t="shared" si="111"/>
        <v>31010731</v>
      </c>
      <c r="J470" s="6">
        <f t="shared" si="118"/>
        <v>8132375.833333334</v>
      </c>
      <c r="K470" s="6">
        <f t="shared" si="112"/>
        <v>2105992.5</v>
      </c>
      <c r="L470" s="6">
        <f t="shared" si="112"/>
        <v>851991.25</v>
      </c>
      <c r="M470" s="7">
        <f t="shared" si="119"/>
        <v>11090359.583333334</v>
      </c>
      <c r="N470" s="6">
        <f t="shared" si="120"/>
        <v>1802771.6666666667</v>
      </c>
      <c r="O470" s="6">
        <f t="shared" si="120"/>
        <v>28006.666666666668</v>
      </c>
      <c r="P470" s="7">
        <f t="shared" si="113"/>
        <v>12921137.916666666</v>
      </c>
      <c r="Q470" s="6">
        <f t="shared" si="114"/>
        <v>2846331.5416666665</v>
      </c>
      <c r="R470" s="6">
        <f t="shared" si="114"/>
        <v>737097.375</v>
      </c>
      <c r="S470" s="6">
        <f t="shared" si="115"/>
        <v>3583428.9166666665</v>
      </c>
      <c r="T470" s="7">
        <f t="shared" si="121"/>
        <v>7166857.833333333</v>
      </c>
      <c r="U470" s="6">
        <f t="shared" si="122"/>
        <v>630970.08333333337</v>
      </c>
      <c r="V470" s="6">
        <f t="shared" si="122"/>
        <v>9802.3333333333339</v>
      </c>
      <c r="W470" s="7">
        <f t="shared" si="116"/>
        <v>7807630.2499999991</v>
      </c>
    </row>
    <row r="471" spans="1:23" x14ac:dyDescent="0.3">
      <c r="A471">
        <f t="shared" si="123"/>
        <v>2011</v>
      </c>
      <c r="B471" s="46" t="s">
        <v>69</v>
      </c>
      <c r="C471" s="6">
        <v>0</v>
      </c>
      <c r="D471" s="6">
        <v>0</v>
      </c>
      <c r="E471" s="6">
        <v>0</v>
      </c>
      <c r="F471" s="7">
        <f t="shared" si="117"/>
        <v>0</v>
      </c>
      <c r="G471" s="6">
        <v>468013</v>
      </c>
      <c r="H471" s="6">
        <v>0</v>
      </c>
      <c r="I471" s="7">
        <f t="shared" si="111"/>
        <v>468013</v>
      </c>
      <c r="J471" s="6">
        <f t="shared" si="118"/>
        <v>0</v>
      </c>
      <c r="K471" s="6">
        <f t="shared" si="112"/>
        <v>0</v>
      </c>
      <c r="L471" s="6">
        <f t="shared" si="112"/>
        <v>0</v>
      </c>
      <c r="M471" s="7">
        <f t="shared" si="119"/>
        <v>0</v>
      </c>
      <c r="N471" s="6">
        <f t="shared" si="120"/>
        <v>195005.41666666669</v>
      </c>
      <c r="O471" s="6">
        <f t="shared" si="120"/>
        <v>0</v>
      </c>
      <c r="P471" s="7">
        <f t="shared" si="113"/>
        <v>195005.41666666669</v>
      </c>
      <c r="Q471" s="6">
        <f t="shared" si="114"/>
        <v>0</v>
      </c>
      <c r="R471" s="6">
        <f t="shared" si="114"/>
        <v>0</v>
      </c>
      <c r="S471" s="6">
        <f t="shared" si="115"/>
        <v>0</v>
      </c>
      <c r="T471" s="7">
        <f t="shared" si="121"/>
        <v>0</v>
      </c>
      <c r="U471" s="6">
        <f t="shared" si="122"/>
        <v>68251.895833333343</v>
      </c>
      <c r="V471" s="6">
        <f t="shared" si="122"/>
        <v>0</v>
      </c>
      <c r="W471" s="7">
        <f t="shared" si="116"/>
        <v>68251.895833333343</v>
      </c>
    </row>
    <row r="472" spans="1:23" x14ac:dyDescent="0.3">
      <c r="A472">
        <f t="shared" si="123"/>
        <v>2011</v>
      </c>
      <c r="B472" s="46" t="s">
        <v>70</v>
      </c>
      <c r="C472" s="6">
        <v>2120923</v>
      </c>
      <c r="D472" s="6">
        <v>216918</v>
      </c>
      <c r="E472" s="6">
        <v>0</v>
      </c>
      <c r="F472" s="7">
        <f t="shared" si="117"/>
        <v>2337841</v>
      </c>
      <c r="G472" s="6">
        <v>58681</v>
      </c>
      <c r="H472" s="6">
        <v>0</v>
      </c>
      <c r="I472" s="7">
        <f t="shared" si="111"/>
        <v>2396522</v>
      </c>
      <c r="J472" s="6">
        <f t="shared" si="118"/>
        <v>883717.91666666674</v>
      </c>
      <c r="K472" s="6">
        <f t="shared" si="112"/>
        <v>90382.5</v>
      </c>
      <c r="L472" s="6">
        <f t="shared" si="112"/>
        <v>0</v>
      </c>
      <c r="M472" s="7">
        <f t="shared" si="119"/>
        <v>974100.41666666674</v>
      </c>
      <c r="N472" s="6">
        <f t="shared" si="120"/>
        <v>24450.416666666668</v>
      </c>
      <c r="O472" s="6">
        <f t="shared" si="120"/>
        <v>0</v>
      </c>
      <c r="P472" s="7">
        <f t="shared" si="113"/>
        <v>998550.83333333337</v>
      </c>
      <c r="Q472" s="6">
        <f t="shared" si="114"/>
        <v>309301.27083333331</v>
      </c>
      <c r="R472" s="6">
        <f t="shared" si="114"/>
        <v>31633.874999999996</v>
      </c>
      <c r="S472" s="6">
        <f t="shared" si="115"/>
        <v>340935.14583333331</v>
      </c>
      <c r="T472" s="7">
        <f t="shared" si="121"/>
        <v>681870.29166666663</v>
      </c>
      <c r="U472" s="6">
        <f t="shared" si="122"/>
        <v>8557.6458333333339</v>
      </c>
      <c r="V472" s="6">
        <f t="shared" si="122"/>
        <v>0</v>
      </c>
      <c r="W472" s="7">
        <f t="shared" si="116"/>
        <v>690427.9375</v>
      </c>
    </row>
    <row r="473" spans="1:23" x14ac:dyDescent="0.3">
      <c r="A473">
        <f t="shared" si="123"/>
        <v>2011</v>
      </c>
      <c r="B473" s="46" t="s">
        <v>11</v>
      </c>
      <c r="C473" s="6">
        <v>8106258</v>
      </c>
      <c r="D473" s="6">
        <v>45636</v>
      </c>
      <c r="E473" s="6">
        <v>0</v>
      </c>
      <c r="F473" s="7">
        <f t="shared" si="117"/>
        <v>8151894</v>
      </c>
      <c r="G473" s="6">
        <v>0</v>
      </c>
      <c r="H473" s="6">
        <v>6461718</v>
      </c>
      <c r="I473" s="7">
        <f t="shared" si="111"/>
        <v>14613612</v>
      </c>
      <c r="J473" s="6">
        <f t="shared" si="118"/>
        <v>3377607.5</v>
      </c>
      <c r="K473" s="6">
        <f t="shared" si="112"/>
        <v>19015</v>
      </c>
      <c r="L473" s="6">
        <f t="shared" si="112"/>
        <v>0</v>
      </c>
      <c r="M473" s="7">
        <f t="shared" si="119"/>
        <v>3396622.5</v>
      </c>
      <c r="N473" s="6">
        <f t="shared" si="120"/>
        <v>0</v>
      </c>
      <c r="O473" s="6">
        <f t="shared" si="120"/>
        <v>2692382.5</v>
      </c>
      <c r="P473" s="7">
        <f t="shared" si="113"/>
        <v>6089005</v>
      </c>
      <c r="Q473" s="6">
        <f t="shared" si="114"/>
        <v>1182162.625</v>
      </c>
      <c r="R473" s="6">
        <f t="shared" si="114"/>
        <v>6655.25</v>
      </c>
      <c r="S473" s="6">
        <f t="shared" si="115"/>
        <v>1188817.875</v>
      </c>
      <c r="T473" s="7">
        <f t="shared" si="121"/>
        <v>2377635.75</v>
      </c>
      <c r="U473" s="6">
        <f t="shared" si="122"/>
        <v>0</v>
      </c>
      <c r="V473" s="6">
        <f t="shared" si="122"/>
        <v>942333.87499999988</v>
      </c>
      <c r="W473" s="7">
        <f t="shared" si="116"/>
        <v>3319969.625</v>
      </c>
    </row>
    <row r="474" spans="1:23" x14ac:dyDescent="0.3">
      <c r="A474">
        <f t="shared" si="123"/>
        <v>2011</v>
      </c>
      <c r="B474" s="46" t="s">
        <v>71</v>
      </c>
      <c r="C474" s="6">
        <v>10724</v>
      </c>
      <c r="D474" s="6">
        <v>291753</v>
      </c>
      <c r="E474" s="6">
        <v>0</v>
      </c>
      <c r="F474" s="7">
        <f t="shared" si="117"/>
        <v>302477</v>
      </c>
      <c r="G474" s="6">
        <v>0</v>
      </c>
      <c r="H474" s="6">
        <v>0</v>
      </c>
      <c r="I474" s="7">
        <f t="shared" si="111"/>
        <v>302477</v>
      </c>
      <c r="J474" s="6">
        <f t="shared" si="118"/>
        <v>4468.3333333333339</v>
      </c>
      <c r="K474" s="6">
        <f t="shared" si="112"/>
        <v>121563.75</v>
      </c>
      <c r="L474" s="6">
        <f t="shared" si="112"/>
        <v>0</v>
      </c>
      <c r="M474" s="7">
        <f t="shared" si="119"/>
        <v>126032.08333333333</v>
      </c>
      <c r="N474" s="6">
        <f t="shared" si="120"/>
        <v>0</v>
      </c>
      <c r="O474" s="6">
        <f t="shared" si="120"/>
        <v>0</v>
      </c>
      <c r="P474" s="7">
        <f t="shared" si="113"/>
        <v>126032.08333333333</v>
      </c>
      <c r="Q474" s="6">
        <f t="shared" si="114"/>
        <v>1563.9166666666667</v>
      </c>
      <c r="R474" s="6">
        <f t="shared" si="114"/>
        <v>42547.3125</v>
      </c>
      <c r="S474" s="6">
        <f t="shared" si="115"/>
        <v>44111.229166666664</v>
      </c>
      <c r="T474" s="7">
        <f t="shared" si="121"/>
        <v>88222.458333333328</v>
      </c>
      <c r="U474" s="6">
        <f t="shared" si="122"/>
        <v>0</v>
      </c>
      <c r="V474" s="6">
        <f t="shared" si="122"/>
        <v>0</v>
      </c>
      <c r="W474" s="7">
        <f t="shared" si="116"/>
        <v>88222.458333333328</v>
      </c>
    </row>
    <row r="475" spans="1:23" x14ac:dyDescent="0.3">
      <c r="A475">
        <f t="shared" si="123"/>
        <v>2011</v>
      </c>
      <c r="B475" s="46" t="s">
        <v>23</v>
      </c>
      <c r="C475" s="6">
        <v>1368846</v>
      </c>
      <c r="D475" s="6">
        <v>11133797</v>
      </c>
      <c r="E475" s="6">
        <v>2292647</v>
      </c>
      <c r="F475" s="7">
        <f t="shared" si="117"/>
        <v>14795290</v>
      </c>
      <c r="G475" s="6">
        <v>0</v>
      </c>
      <c r="H475" s="6">
        <v>0</v>
      </c>
      <c r="I475" s="7">
        <f t="shared" si="111"/>
        <v>14795290</v>
      </c>
      <c r="J475" s="6">
        <f t="shared" si="118"/>
        <v>570352.5</v>
      </c>
      <c r="K475" s="6">
        <f t="shared" si="112"/>
        <v>4639082.083333334</v>
      </c>
      <c r="L475" s="6">
        <f t="shared" si="112"/>
        <v>955269.58333333337</v>
      </c>
      <c r="M475" s="7">
        <f t="shared" si="119"/>
        <v>6164704.166666667</v>
      </c>
      <c r="N475" s="6">
        <f t="shared" si="120"/>
        <v>0</v>
      </c>
      <c r="O475" s="6">
        <f t="shared" si="120"/>
        <v>0</v>
      </c>
      <c r="P475" s="7">
        <f t="shared" si="113"/>
        <v>6164704.166666667</v>
      </c>
      <c r="Q475" s="6">
        <f t="shared" si="114"/>
        <v>199623.375</v>
      </c>
      <c r="R475" s="6">
        <f t="shared" si="114"/>
        <v>1623678.7291666667</v>
      </c>
      <c r="S475" s="6">
        <f t="shared" si="115"/>
        <v>1823302.1041666667</v>
      </c>
      <c r="T475" s="7">
        <f t="shared" si="121"/>
        <v>3646604.2083333335</v>
      </c>
      <c r="U475" s="6">
        <f t="shared" si="122"/>
        <v>0</v>
      </c>
      <c r="V475" s="6">
        <f t="shared" si="122"/>
        <v>0</v>
      </c>
      <c r="W475" s="7">
        <f t="shared" si="116"/>
        <v>3646604.2083333335</v>
      </c>
    </row>
    <row r="476" spans="1:23" x14ac:dyDescent="0.3">
      <c r="A476">
        <f t="shared" si="123"/>
        <v>2011</v>
      </c>
      <c r="B476" s="46" t="s">
        <v>15</v>
      </c>
      <c r="C476" s="6">
        <v>58564046</v>
      </c>
      <c r="D476" s="6">
        <v>2238553</v>
      </c>
      <c r="E476" s="6">
        <v>217725</v>
      </c>
      <c r="F476" s="7">
        <f t="shared" si="117"/>
        <v>61020324</v>
      </c>
      <c r="G476" s="6">
        <v>0</v>
      </c>
      <c r="H476" s="6">
        <v>0</v>
      </c>
      <c r="I476" s="7">
        <f t="shared" si="111"/>
        <v>61020324</v>
      </c>
      <c r="J476" s="6">
        <f t="shared" si="118"/>
        <v>24401685.833333336</v>
      </c>
      <c r="K476" s="6">
        <f t="shared" si="112"/>
        <v>932730.41666666674</v>
      </c>
      <c r="L476" s="6">
        <f t="shared" si="112"/>
        <v>90718.75</v>
      </c>
      <c r="M476" s="7">
        <f t="shared" si="119"/>
        <v>25425135.000000004</v>
      </c>
      <c r="N476" s="6">
        <f t="shared" si="120"/>
        <v>0</v>
      </c>
      <c r="O476" s="6">
        <f t="shared" si="120"/>
        <v>0</v>
      </c>
      <c r="P476" s="7">
        <f t="shared" si="113"/>
        <v>25425135.000000004</v>
      </c>
      <c r="Q476" s="6">
        <f t="shared" si="114"/>
        <v>8540590.0416666679</v>
      </c>
      <c r="R476" s="6">
        <f t="shared" si="114"/>
        <v>326455.64583333331</v>
      </c>
      <c r="S476" s="6">
        <f t="shared" si="115"/>
        <v>8867045.6875000019</v>
      </c>
      <c r="T476" s="7">
        <f t="shared" si="121"/>
        <v>17734091.375000004</v>
      </c>
      <c r="U476" s="6">
        <f t="shared" si="122"/>
        <v>0</v>
      </c>
      <c r="V476" s="6">
        <f t="shared" si="122"/>
        <v>0</v>
      </c>
      <c r="W476" s="7">
        <f t="shared" si="116"/>
        <v>17734091.375000004</v>
      </c>
    </row>
    <row r="477" spans="1:23" x14ac:dyDescent="0.3">
      <c r="A477">
        <f t="shared" si="123"/>
        <v>2011</v>
      </c>
      <c r="B477" s="46" t="s">
        <v>72</v>
      </c>
      <c r="C477" s="6">
        <v>3433623</v>
      </c>
      <c r="D477" s="6">
        <v>568613</v>
      </c>
      <c r="E477" s="6">
        <v>0</v>
      </c>
      <c r="F477" s="7">
        <f t="shared" si="117"/>
        <v>4002236</v>
      </c>
      <c r="G477" s="6">
        <v>2710895</v>
      </c>
      <c r="H477" s="6">
        <v>0</v>
      </c>
      <c r="I477" s="7">
        <f t="shared" si="111"/>
        <v>6713131</v>
      </c>
      <c r="J477" s="6">
        <f t="shared" si="118"/>
        <v>1430676.25</v>
      </c>
      <c r="K477" s="6">
        <f t="shared" si="112"/>
        <v>236922.08333333334</v>
      </c>
      <c r="L477" s="6">
        <f t="shared" si="112"/>
        <v>0</v>
      </c>
      <c r="M477" s="7">
        <f t="shared" si="119"/>
        <v>1667598.3333333333</v>
      </c>
      <c r="N477" s="6">
        <f t="shared" si="120"/>
        <v>1129539.5833333335</v>
      </c>
      <c r="O477" s="6">
        <f t="shared" si="120"/>
        <v>0</v>
      </c>
      <c r="P477" s="7">
        <f t="shared" si="113"/>
        <v>2797137.916666667</v>
      </c>
      <c r="Q477" s="6">
        <f t="shared" si="114"/>
        <v>500736.68749999994</v>
      </c>
      <c r="R477" s="6">
        <f t="shared" si="114"/>
        <v>82922.729166666672</v>
      </c>
      <c r="S477" s="6">
        <f t="shared" si="115"/>
        <v>583659.41666666663</v>
      </c>
      <c r="T477" s="7">
        <f t="shared" si="121"/>
        <v>1167318.8333333333</v>
      </c>
      <c r="U477" s="6">
        <f t="shared" si="122"/>
        <v>395338.85416666669</v>
      </c>
      <c r="V477" s="6">
        <f t="shared" si="122"/>
        <v>0</v>
      </c>
      <c r="W477" s="7">
        <f t="shared" si="116"/>
        <v>1562657.6875</v>
      </c>
    </row>
    <row r="478" spans="1:23" x14ac:dyDescent="0.3">
      <c r="B478" s="47" t="s">
        <v>8</v>
      </c>
      <c r="C478" s="6">
        <v>171871268</v>
      </c>
      <c r="D478" s="6">
        <v>76400962</v>
      </c>
      <c r="E478" s="6">
        <v>6028233</v>
      </c>
      <c r="F478" s="7">
        <f t="shared" ref="F478:W478" si="124">SUM(F429:F477)</f>
        <v>254300463</v>
      </c>
      <c r="G478" s="6">
        <v>29486290</v>
      </c>
      <c r="H478" s="6">
        <v>86025384</v>
      </c>
      <c r="I478" s="7">
        <f t="shared" si="124"/>
        <v>369812137</v>
      </c>
      <c r="J478" s="6">
        <f t="shared" si="124"/>
        <v>71613028.333333343</v>
      </c>
      <c r="K478" s="6">
        <f t="shared" si="124"/>
        <v>31833734.166666672</v>
      </c>
      <c r="L478" s="6">
        <f t="shared" si="124"/>
        <v>2511763.75</v>
      </c>
      <c r="M478" s="7">
        <f t="shared" si="124"/>
        <v>105958526.25</v>
      </c>
      <c r="N478" s="6">
        <f t="shared" si="124"/>
        <v>12285954.166666666</v>
      </c>
      <c r="O478" s="6">
        <f t="shared" si="124"/>
        <v>35843910</v>
      </c>
      <c r="P478" s="7">
        <f t="shared" si="124"/>
        <v>154088390.41666669</v>
      </c>
      <c r="Q478" s="6">
        <f t="shared" si="124"/>
        <v>25064559.916666664</v>
      </c>
      <c r="R478" s="6">
        <f t="shared" si="124"/>
        <v>11141806.958333332</v>
      </c>
      <c r="S478" s="6">
        <f t="shared" si="124"/>
        <v>36206366.875</v>
      </c>
      <c r="T478" s="7">
        <f t="shared" si="124"/>
        <v>72412733.75</v>
      </c>
      <c r="U478" s="6">
        <f t="shared" si="124"/>
        <v>4300083.958333334</v>
      </c>
      <c r="V478" s="6">
        <f t="shared" si="124"/>
        <v>12545368.5</v>
      </c>
      <c r="W478" s="7">
        <f t="shared" si="124"/>
        <v>89258186.208333343</v>
      </c>
    </row>
    <row r="480" spans="1:23" x14ac:dyDescent="0.3">
      <c r="B480" s="16">
        <v>2012</v>
      </c>
      <c r="C480" s="55" t="s">
        <v>0</v>
      </c>
      <c r="D480" s="55"/>
      <c r="E480" s="55"/>
      <c r="F480" s="55"/>
      <c r="G480" s="55"/>
      <c r="H480" s="55"/>
      <c r="I480" s="55"/>
      <c r="J480" s="55" t="s">
        <v>30</v>
      </c>
      <c r="K480" s="55"/>
      <c r="L480" s="55"/>
      <c r="M480" s="55"/>
      <c r="N480" s="55"/>
      <c r="O480" s="55"/>
      <c r="P480" s="55"/>
      <c r="Q480" s="55" t="s">
        <v>31</v>
      </c>
      <c r="R480" s="55"/>
      <c r="S480" s="55"/>
      <c r="T480" s="55"/>
      <c r="U480" s="55"/>
      <c r="V480" s="55"/>
      <c r="W480" s="55"/>
    </row>
    <row r="481" spans="1:23" ht="43.2" x14ac:dyDescent="0.3">
      <c r="B481" s="26" t="s">
        <v>1</v>
      </c>
      <c r="C481" s="4" t="s">
        <v>2</v>
      </c>
      <c r="D481" s="4" t="s">
        <v>3</v>
      </c>
      <c r="E481" s="4" t="s">
        <v>4</v>
      </c>
      <c r="F481" s="5" t="s">
        <v>5</v>
      </c>
      <c r="G481" s="4" t="s">
        <v>6</v>
      </c>
      <c r="H481" s="4" t="s">
        <v>7</v>
      </c>
      <c r="I481" s="5" t="s">
        <v>8</v>
      </c>
      <c r="J481" s="4" t="s">
        <v>2</v>
      </c>
      <c r="K481" s="4" t="s">
        <v>3</v>
      </c>
      <c r="L481" s="4" t="s">
        <v>4</v>
      </c>
      <c r="M481" s="5" t="s">
        <v>5</v>
      </c>
      <c r="N481" s="4" t="s">
        <v>6</v>
      </c>
      <c r="O481" s="4" t="s">
        <v>7</v>
      </c>
      <c r="P481" s="5" t="s">
        <v>8</v>
      </c>
      <c r="Q481" s="4" t="s">
        <v>2</v>
      </c>
      <c r="R481" s="4" t="s">
        <v>3</v>
      </c>
      <c r="S481" s="4" t="s">
        <v>4</v>
      </c>
      <c r="T481" s="5" t="s">
        <v>5</v>
      </c>
      <c r="U481" s="4" t="s">
        <v>6</v>
      </c>
      <c r="V481" s="4" t="s">
        <v>7</v>
      </c>
      <c r="W481" s="5" t="s">
        <v>8</v>
      </c>
    </row>
    <row r="482" spans="1:23" x14ac:dyDescent="0.3">
      <c r="A482">
        <f t="shared" si="123"/>
        <v>2012</v>
      </c>
      <c r="B482" s="46" t="s">
        <v>32</v>
      </c>
      <c r="C482" s="6">
        <v>4154661</v>
      </c>
      <c r="D482" s="6">
        <v>1615491</v>
      </c>
      <c r="E482" s="6">
        <v>0</v>
      </c>
      <c r="F482" s="7">
        <f>SUM(C482:E482)</f>
        <v>5770152</v>
      </c>
      <c r="G482" s="6">
        <v>54701</v>
      </c>
      <c r="H482" s="6">
        <v>0</v>
      </c>
      <c r="I482" s="7">
        <f t="shared" ref="I482:I530" si="125">SUM(F482:H482)</f>
        <v>5824853</v>
      </c>
      <c r="J482" s="6">
        <f>C482*$J$1</f>
        <v>1731108.75</v>
      </c>
      <c r="K482" s="6">
        <f t="shared" ref="K482:L530" si="126">D482*$J$1</f>
        <v>673121.25</v>
      </c>
      <c r="L482" s="6">
        <f t="shared" si="126"/>
        <v>0</v>
      </c>
      <c r="M482" s="7">
        <f>SUM(J482:L482)</f>
        <v>2404230</v>
      </c>
      <c r="N482" s="6">
        <f>G482*$J$1</f>
        <v>22792.083333333336</v>
      </c>
      <c r="O482" s="6">
        <f>H482*$J$1</f>
        <v>0</v>
      </c>
      <c r="P482" s="7">
        <f t="shared" ref="P482:P530" si="127">SUM(M482:O482)</f>
        <v>2427022.0833333335</v>
      </c>
      <c r="Q482" s="6">
        <f t="shared" ref="Q482:R530" si="128">J482*$Q$1</f>
        <v>605888.0625</v>
      </c>
      <c r="R482" s="6">
        <f t="shared" si="128"/>
        <v>235592.43749999997</v>
      </c>
      <c r="S482" s="6">
        <f t="shared" ref="S482:S530" si="129">SUM(Q482:R482)</f>
        <v>841480.5</v>
      </c>
      <c r="T482" s="7">
        <f>SUM(Q482:S482)</f>
        <v>1682961</v>
      </c>
      <c r="U482" s="6">
        <f>N482*$Q$1</f>
        <v>7977.229166666667</v>
      </c>
      <c r="V482" s="6">
        <f>O482*$Q$1</f>
        <v>0</v>
      </c>
      <c r="W482" s="7">
        <f t="shared" ref="W482:W530" si="130">SUM(T482:V482)</f>
        <v>1690938.2291666667</v>
      </c>
    </row>
    <row r="483" spans="1:23" x14ac:dyDescent="0.3">
      <c r="A483">
        <f t="shared" si="123"/>
        <v>2012</v>
      </c>
      <c r="B483" s="46" t="s">
        <v>33</v>
      </c>
      <c r="C483" s="6">
        <v>0</v>
      </c>
      <c r="D483" s="6">
        <v>0</v>
      </c>
      <c r="E483" s="6">
        <v>0</v>
      </c>
      <c r="F483" s="7">
        <f t="shared" ref="F483:F530" si="131">SUM(C483:E483)</f>
        <v>0</v>
      </c>
      <c r="G483" s="6">
        <v>0</v>
      </c>
      <c r="H483" s="6">
        <v>0</v>
      </c>
      <c r="I483" s="7">
        <f t="shared" si="125"/>
        <v>0</v>
      </c>
      <c r="J483" s="6">
        <f t="shared" ref="J483:J530" si="132">C483*$J$1</f>
        <v>0</v>
      </c>
      <c r="K483" s="6">
        <f t="shared" si="126"/>
        <v>0</v>
      </c>
      <c r="L483" s="6">
        <f t="shared" si="126"/>
        <v>0</v>
      </c>
      <c r="M483" s="7">
        <f t="shared" ref="M483:M530" si="133">SUM(J483:L483)</f>
        <v>0</v>
      </c>
      <c r="N483" s="6">
        <f t="shared" ref="N483:O530" si="134">G483*$J$1</f>
        <v>0</v>
      </c>
      <c r="O483" s="6">
        <f t="shared" si="134"/>
        <v>0</v>
      </c>
      <c r="P483" s="7">
        <f t="shared" si="127"/>
        <v>0</v>
      </c>
      <c r="Q483" s="6">
        <f t="shared" si="128"/>
        <v>0</v>
      </c>
      <c r="R483" s="6">
        <f t="shared" si="128"/>
        <v>0</v>
      </c>
      <c r="S483" s="6">
        <f t="shared" si="129"/>
        <v>0</v>
      </c>
      <c r="T483" s="7">
        <f t="shared" ref="T483:T530" si="135">SUM(Q483:S483)</f>
        <v>0</v>
      </c>
      <c r="U483" s="6">
        <f t="shared" ref="U483:V530" si="136">N483*$Q$1</f>
        <v>0</v>
      </c>
      <c r="V483" s="6">
        <f t="shared" si="136"/>
        <v>0</v>
      </c>
      <c r="W483" s="7">
        <f t="shared" si="130"/>
        <v>0</v>
      </c>
    </row>
    <row r="484" spans="1:23" x14ac:dyDescent="0.3">
      <c r="A484">
        <f t="shared" si="123"/>
        <v>2012</v>
      </c>
      <c r="B484" s="46" t="s">
        <v>34</v>
      </c>
      <c r="C484" s="6">
        <v>0</v>
      </c>
      <c r="D484" s="6">
        <v>0</v>
      </c>
      <c r="E484" s="6">
        <v>0</v>
      </c>
      <c r="F484" s="7">
        <f t="shared" si="131"/>
        <v>0</v>
      </c>
      <c r="G484" s="6">
        <v>0</v>
      </c>
      <c r="H484" s="6">
        <v>0</v>
      </c>
      <c r="I484" s="7">
        <f t="shared" si="125"/>
        <v>0</v>
      </c>
      <c r="J484" s="6">
        <f t="shared" si="132"/>
        <v>0</v>
      </c>
      <c r="K484" s="6">
        <f t="shared" si="126"/>
        <v>0</v>
      </c>
      <c r="L484" s="6">
        <f t="shared" si="126"/>
        <v>0</v>
      </c>
      <c r="M484" s="7">
        <f t="shared" si="133"/>
        <v>0</v>
      </c>
      <c r="N484" s="6">
        <f t="shared" si="134"/>
        <v>0</v>
      </c>
      <c r="O484" s="6">
        <f t="shared" si="134"/>
        <v>0</v>
      </c>
      <c r="P484" s="7">
        <f t="shared" si="127"/>
        <v>0</v>
      </c>
      <c r="Q484" s="6">
        <f t="shared" si="128"/>
        <v>0</v>
      </c>
      <c r="R484" s="6">
        <f t="shared" si="128"/>
        <v>0</v>
      </c>
      <c r="S484" s="6">
        <f t="shared" si="129"/>
        <v>0</v>
      </c>
      <c r="T484" s="7">
        <f t="shared" si="135"/>
        <v>0</v>
      </c>
      <c r="U484" s="6">
        <f t="shared" si="136"/>
        <v>0</v>
      </c>
      <c r="V484" s="6">
        <f t="shared" si="136"/>
        <v>0</v>
      </c>
      <c r="W484" s="7">
        <f t="shared" si="130"/>
        <v>0</v>
      </c>
    </row>
    <row r="485" spans="1:23" x14ac:dyDescent="0.3">
      <c r="A485">
        <f t="shared" si="123"/>
        <v>2012</v>
      </c>
      <c r="B485" s="46" t="s">
        <v>35</v>
      </c>
      <c r="C485" s="6">
        <v>0</v>
      </c>
      <c r="D485" s="6">
        <v>0</v>
      </c>
      <c r="E485" s="6">
        <v>0</v>
      </c>
      <c r="F485" s="7">
        <f t="shared" si="131"/>
        <v>0</v>
      </c>
      <c r="G485" s="6">
        <v>0</v>
      </c>
      <c r="H485" s="6">
        <v>0</v>
      </c>
      <c r="I485" s="7">
        <f t="shared" si="125"/>
        <v>0</v>
      </c>
      <c r="J485" s="6">
        <f t="shared" si="132"/>
        <v>0</v>
      </c>
      <c r="K485" s="6">
        <f t="shared" si="126"/>
        <v>0</v>
      </c>
      <c r="L485" s="6">
        <f t="shared" si="126"/>
        <v>0</v>
      </c>
      <c r="M485" s="7">
        <f t="shared" si="133"/>
        <v>0</v>
      </c>
      <c r="N485" s="6">
        <f t="shared" si="134"/>
        <v>0</v>
      </c>
      <c r="O485" s="6">
        <f t="shared" si="134"/>
        <v>0</v>
      </c>
      <c r="P485" s="7">
        <f t="shared" si="127"/>
        <v>0</v>
      </c>
      <c r="Q485" s="6">
        <f t="shared" si="128"/>
        <v>0</v>
      </c>
      <c r="R485" s="6">
        <f t="shared" si="128"/>
        <v>0</v>
      </c>
      <c r="S485" s="6">
        <f t="shared" si="129"/>
        <v>0</v>
      </c>
      <c r="T485" s="7">
        <f t="shared" si="135"/>
        <v>0</v>
      </c>
      <c r="U485" s="6">
        <f t="shared" si="136"/>
        <v>0</v>
      </c>
      <c r="V485" s="6">
        <f t="shared" si="136"/>
        <v>0</v>
      </c>
      <c r="W485" s="7">
        <f t="shared" si="130"/>
        <v>0</v>
      </c>
    </row>
    <row r="486" spans="1:23" x14ac:dyDescent="0.3">
      <c r="A486">
        <f t="shared" si="123"/>
        <v>2012</v>
      </c>
      <c r="B486" s="46" t="s">
        <v>36</v>
      </c>
      <c r="C486" s="6">
        <v>455584</v>
      </c>
      <c r="D486" s="6">
        <v>2646133</v>
      </c>
      <c r="E486" s="6">
        <v>0</v>
      </c>
      <c r="F486" s="7">
        <f t="shared" si="131"/>
        <v>3101717</v>
      </c>
      <c r="G486" s="6">
        <v>0</v>
      </c>
      <c r="H486" s="6">
        <v>0</v>
      </c>
      <c r="I486" s="7">
        <f t="shared" si="125"/>
        <v>3101717</v>
      </c>
      <c r="J486" s="6">
        <f t="shared" si="132"/>
        <v>189826.66666666669</v>
      </c>
      <c r="K486" s="6">
        <f t="shared" si="126"/>
        <v>1102555.4166666667</v>
      </c>
      <c r="L486" s="6">
        <f t="shared" si="126"/>
        <v>0</v>
      </c>
      <c r="M486" s="7">
        <f t="shared" si="133"/>
        <v>1292382.0833333335</v>
      </c>
      <c r="N486" s="6">
        <f t="shared" si="134"/>
        <v>0</v>
      </c>
      <c r="O486" s="6">
        <f t="shared" si="134"/>
        <v>0</v>
      </c>
      <c r="P486" s="7">
        <f t="shared" si="127"/>
        <v>1292382.0833333335</v>
      </c>
      <c r="Q486" s="6">
        <f t="shared" si="128"/>
        <v>66439.333333333343</v>
      </c>
      <c r="R486" s="6">
        <f t="shared" si="128"/>
        <v>385894.39583333331</v>
      </c>
      <c r="S486" s="6">
        <f t="shared" si="129"/>
        <v>452333.72916666663</v>
      </c>
      <c r="T486" s="7">
        <f t="shared" si="135"/>
        <v>904667.45833333326</v>
      </c>
      <c r="U486" s="6">
        <f t="shared" si="136"/>
        <v>0</v>
      </c>
      <c r="V486" s="6">
        <f t="shared" si="136"/>
        <v>0</v>
      </c>
      <c r="W486" s="7">
        <f t="shared" si="130"/>
        <v>904667.45833333326</v>
      </c>
    </row>
    <row r="487" spans="1:23" x14ac:dyDescent="0.3">
      <c r="A487">
        <f t="shared" si="123"/>
        <v>2012</v>
      </c>
      <c r="B487" s="46" t="s">
        <v>37</v>
      </c>
      <c r="C487" s="6">
        <v>1778969</v>
      </c>
      <c r="D487" s="6">
        <v>1288081</v>
      </c>
      <c r="E487" s="6">
        <v>0</v>
      </c>
      <c r="F487" s="7">
        <f t="shared" si="131"/>
        <v>3067050</v>
      </c>
      <c r="G487" s="6">
        <v>0</v>
      </c>
      <c r="H487" s="6">
        <v>0</v>
      </c>
      <c r="I487" s="7">
        <f t="shared" si="125"/>
        <v>3067050</v>
      </c>
      <c r="J487" s="6">
        <f t="shared" si="132"/>
        <v>741237.08333333337</v>
      </c>
      <c r="K487" s="6">
        <f t="shared" si="126"/>
        <v>536700.41666666674</v>
      </c>
      <c r="L487" s="6">
        <f t="shared" si="126"/>
        <v>0</v>
      </c>
      <c r="M487" s="7">
        <f t="shared" si="133"/>
        <v>1277937.5</v>
      </c>
      <c r="N487" s="6">
        <f t="shared" si="134"/>
        <v>0</v>
      </c>
      <c r="O487" s="6">
        <f t="shared" si="134"/>
        <v>0</v>
      </c>
      <c r="P487" s="7">
        <f t="shared" si="127"/>
        <v>1277937.5</v>
      </c>
      <c r="Q487" s="6">
        <f t="shared" si="128"/>
        <v>259432.97916666666</v>
      </c>
      <c r="R487" s="6">
        <f t="shared" si="128"/>
        <v>187845.14583333334</v>
      </c>
      <c r="S487" s="6">
        <f t="shared" si="129"/>
        <v>447278.125</v>
      </c>
      <c r="T487" s="7">
        <f t="shared" si="135"/>
        <v>894556.25</v>
      </c>
      <c r="U487" s="6">
        <f t="shared" si="136"/>
        <v>0</v>
      </c>
      <c r="V487" s="6">
        <f t="shared" si="136"/>
        <v>0</v>
      </c>
      <c r="W487" s="7">
        <f t="shared" si="130"/>
        <v>894556.25</v>
      </c>
    </row>
    <row r="488" spans="1:23" x14ac:dyDescent="0.3">
      <c r="A488">
        <f t="shared" si="123"/>
        <v>2012</v>
      </c>
      <c r="B488" s="46" t="s">
        <v>38</v>
      </c>
      <c r="C488" s="6">
        <v>0</v>
      </c>
      <c r="D488" s="6">
        <v>0</v>
      </c>
      <c r="E488" s="6">
        <v>0</v>
      </c>
      <c r="F488" s="7">
        <f t="shared" si="131"/>
        <v>0</v>
      </c>
      <c r="G488" s="6">
        <v>0</v>
      </c>
      <c r="H488" s="6">
        <v>0</v>
      </c>
      <c r="I488" s="7">
        <f t="shared" si="125"/>
        <v>0</v>
      </c>
      <c r="J488" s="6">
        <f t="shared" si="132"/>
        <v>0</v>
      </c>
      <c r="K488" s="6">
        <f t="shared" si="126"/>
        <v>0</v>
      </c>
      <c r="L488" s="6">
        <f t="shared" si="126"/>
        <v>0</v>
      </c>
      <c r="M488" s="7">
        <f t="shared" si="133"/>
        <v>0</v>
      </c>
      <c r="N488" s="6">
        <f t="shared" si="134"/>
        <v>0</v>
      </c>
      <c r="O488" s="6">
        <f t="shared" si="134"/>
        <v>0</v>
      </c>
      <c r="P488" s="7">
        <f t="shared" si="127"/>
        <v>0</v>
      </c>
      <c r="Q488" s="6">
        <f t="shared" si="128"/>
        <v>0</v>
      </c>
      <c r="R488" s="6">
        <f t="shared" si="128"/>
        <v>0</v>
      </c>
      <c r="S488" s="6">
        <f t="shared" si="129"/>
        <v>0</v>
      </c>
      <c r="T488" s="7">
        <f t="shared" si="135"/>
        <v>0</v>
      </c>
      <c r="U488" s="6">
        <f t="shared" si="136"/>
        <v>0</v>
      </c>
      <c r="V488" s="6">
        <f t="shared" si="136"/>
        <v>0</v>
      </c>
      <c r="W488" s="7">
        <f t="shared" si="130"/>
        <v>0</v>
      </c>
    </row>
    <row r="489" spans="1:23" x14ac:dyDescent="0.3">
      <c r="A489">
        <f t="shared" si="123"/>
        <v>2012</v>
      </c>
      <c r="B489" s="46" t="s">
        <v>39</v>
      </c>
      <c r="C489" s="6">
        <v>55420</v>
      </c>
      <c r="D489" s="6">
        <v>679064</v>
      </c>
      <c r="E489" s="6">
        <v>0</v>
      </c>
      <c r="F489" s="7">
        <f t="shared" si="131"/>
        <v>734484</v>
      </c>
      <c r="G489" s="6">
        <v>761385</v>
      </c>
      <c r="H489" s="6">
        <v>0</v>
      </c>
      <c r="I489" s="7">
        <f t="shared" si="125"/>
        <v>1495869</v>
      </c>
      <c r="J489" s="6">
        <f t="shared" si="132"/>
        <v>23091.666666666668</v>
      </c>
      <c r="K489" s="6">
        <f t="shared" si="126"/>
        <v>282943.33333333337</v>
      </c>
      <c r="L489" s="6">
        <f t="shared" si="126"/>
        <v>0</v>
      </c>
      <c r="M489" s="7">
        <f t="shared" si="133"/>
        <v>306035.00000000006</v>
      </c>
      <c r="N489" s="6">
        <f t="shared" si="134"/>
        <v>317243.75</v>
      </c>
      <c r="O489" s="6">
        <f t="shared" si="134"/>
        <v>0</v>
      </c>
      <c r="P489" s="7">
        <f t="shared" si="127"/>
        <v>623278.75</v>
      </c>
      <c r="Q489" s="6">
        <f t="shared" si="128"/>
        <v>8082.083333333333</v>
      </c>
      <c r="R489" s="6">
        <f t="shared" si="128"/>
        <v>99030.166666666672</v>
      </c>
      <c r="S489" s="6">
        <f t="shared" si="129"/>
        <v>107112.25</v>
      </c>
      <c r="T489" s="7">
        <f t="shared" si="135"/>
        <v>214224.5</v>
      </c>
      <c r="U489" s="6">
        <f t="shared" si="136"/>
        <v>111035.3125</v>
      </c>
      <c r="V489" s="6">
        <f t="shared" si="136"/>
        <v>0</v>
      </c>
      <c r="W489" s="7">
        <f t="shared" si="130"/>
        <v>325259.8125</v>
      </c>
    </row>
    <row r="490" spans="1:23" x14ac:dyDescent="0.3">
      <c r="A490">
        <f t="shared" si="123"/>
        <v>2012</v>
      </c>
      <c r="B490" s="46" t="s">
        <v>9</v>
      </c>
      <c r="C490" s="6">
        <v>1630671</v>
      </c>
      <c r="D490" s="6">
        <v>743936</v>
      </c>
      <c r="E490" s="6">
        <v>199798</v>
      </c>
      <c r="F490" s="7">
        <f t="shared" si="131"/>
        <v>2574405</v>
      </c>
      <c r="G490" s="6">
        <v>8800</v>
      </c>
      <c r="H490" s="6">
        <v>70594595</v>
      </c>
      <c r="I490" s="7">
        <f t="shared" si="125"/>
        <v>73177800</v>
      </c>
      <c r="J490" s="6">
        <f t="shared" si="132"/>
        <v>679446.25</v>
      </c>
      <c r="K490" s="6">
        <f t="shared" si="126"/>
        <v>309973.33333333337</v>
      </c>
      <c r="L490" s="6">
        <f t="shared" si="126"/>
        <v>83249.166666666672</v>
      </c>
      <c r="M490" s="7">
        <f t="shared" si="133"/>
        <v>1072668.75</v>
      </c>
      <c r="N490" s="6">
        <f t="shared" si="134"/>
        <v>3666.666666666667</v>
      </c>
      <c r="O490" s="6">
        <f t="shared" si="134"/>
        <v>29414414.583333336</v>
      </c>
      <c r="P490" s="7">
        <f t="shared" si="127"/>
        <v>30490750.000000004</v>
      </c>
      <c r="Q490" s="6">
        <f t="shared" si="128"/>
        <v>237806.18749999997</v>
      </c>
      <c r="R490" s="6">
        <f t="shared" si="128"/>
        <v>108490.66666666667</v>
      </c>
      <c r="S490" s="6">
        <f t="shared" si="129"/>
        <v>346296.85416666663</v>
      </c>
      <c r="T490" s="7">
        <f t="shared" si="135"/>
        <v>692593.70833333326</v>
      </c>
      <c r="U490" s="6">
        <f t="shared" si="136"/>
        <v>1283.3333333333333</v>
      </c>
      <c r="V490" s="6">
        <f t="shared" si="136"/>
        <v>10295045.104166666</v>
      </c>
      <c r="W490" s="7">
        <f t="shared" si="130"/>
        <v>10988922.145833332</v>
      </c>
    </row>
    <row r="491" spans="1:23" x14ac:dyDescent="0.3">
      <c r="A491">
        <f t="shared" si="123"/>
        <v>2012</v>
      </c>
      <c r="B491" s="46" t="s">
        <v>40</v>
      </c>
      <c r="C491" s="6">
        <v>767628</v>
      </c>
      <c r="D491" s="6">
        <v>62248</v>
      </c>
      <c r="E491" s="6">
        <v>0</v>
      </c>
      <c r="F491" s="7">
        <f t="shared" si="131"/>
        <v>829876</v>
      </c>
      <c r="G491" s="6">
        <v>2064999</v>
      </c>
      <c r="H491" s="6">
        <v>0</v>
      </c>
      <c r="I491" s="7">
        <f t="shared" si="125"/>
        <v>2894875</v>
      </c>
      <c r="J491" s="6">
        <f t="shared" si="132"/>
        <v>319845</v>
      </c>
      <c r="K491" s="6">
        <f t="shared" si="126"/>
        <v>25936.666666666668</v>
      </c>
      <c r="L491" s="6">
        <f t="shared" si="126"/>
        <v>0</v>
      </c>
      <c r="M491" s="7">
        <f t="shared" si="133"/>
        <v>345781.66666666669</v>
      </c>
      <c r="N491" s="6">
        <f t="shared" si="134"/>
        <v>860416.25</v>
      </c>
      <c r="O491" s="6">
        <f t="shared" si="134"/>
        <v>0</v>
      </c>
      <c r="P491" s="7">
        <f t="shared" si="127"/>
        <v>1206197.9166666667</v>
      </c>
      <c r="Q491" s="6">
        <f t="shared" si="128"/>
        <v>111945.75</v>
      </c>
      <c r="R491" s="6">
        <f t="shared" si="128"/>
        <v>9077.8333333333339</v>
      </c>
      <c r="S491" s="6">
        <f t="shared" si="129"/>
        <v>121023.58333333333</v>
      </c>
      <c r="T491" s="7">
        <f t="shared" si="135"/>
        <v>242047.16666666666</v>
      </c>
      <c r="U491" s="6">
        <f t="shared" si="136"/>
        <v>301145.6875</v>
      </c>
      <c r="V491" s="6">
        <f t="shared" si="136"/>
        <v>0</v>
      </c>
      <c r="W491" s="7">
        <f t="shared" si="130"/>
        <v>543192.85416666663</v>
      </c>
    </row>
    <row r="492" spans="1:23" x14ac:dyDescent="0.3">
      <c r="A492">
        <f t="shared" si="123"/>
        <v>2012</v>
      </c>
      <c r="B492" s="46" t="s">
        <v>41</v>
      </c>
      <c r="C492" s="6">
        <v>10539</v>
      </c>
      <c r="D492" s="6">
        <v>219163</v>
      </c>
      <c r="E492" s="6">
        <v>0</v>
      </c>
      <c r="F492" s="7">
        <f t="shared" si="131"/>
        <v>229702</v>
      </c>
      <c r="G492" s="6">
        <v>0</v>
      </c>
      <c r="H492" s="6">
        <v>0</v>
      </c>
      <c r="I492" s="7">
        <f t="shared" si="125"/>
        <v>229702</v>
      </c>
      <c r="J492" s="6">
        <f t="shared" si="132"/>
        <v>4391.25</v>
      </c>
      <c r="K492" s="6">
        <f t="shared" si="126"/>
        <v>91317.916666666672</v>
      </c>
      <c r="L492" s="6">
        <f t="shared" si="126"/>
        <v>0</v>
      </c>
      <c r="M492" s="7">
        <f t="shared" si="133"/>
        <v>95709.166666666672</v>
      </c>
      <c r="N492" s="6">
        <f t="shared" si="134"/>
        <v>0</v>
      </c>
      <c r="O492" s="6">
        <f t="shared" si="134"/>
        <v>0</v>
      </c>
      <c r="P492" s="7">
        <f t="shared" si="127"/>
        <v>95709.166666666672</v>
      </c>
      <c r="Q492" s="6">
        <f t="shared" si="128"/>
        <v>1536.9375</v>
      </c>
      <c r="R492" s="6">
        <f t="shared" si="128"/>
        <v>31961.270833333332</v>
      </c>
      <c r="S492" s="6">
        <f t="shared" si="129"/>
        <v>33498.208333333328</v>
      </c>
      <c r="T492" s="7">
        <f t="shared" si="135"/>
        <v>66996.416666666657</v>
      </c>
      <c r="U492" s="6">
        <f t="shared" si="136"/>
        <v>0</v>
      </c>
      <c r="V492" s="6">
        <f t="shared" si="136"/>
        <v>0</v>
      </c>
      <c r="W492" s="7">
        <f t="shared" si="130"/>
        <v>66996.416666666657</v>
      </c>
    </row>
    <row r="493" spans="1:23" x14ac:dyDescent="0.3">
      <c r="A493">
        <f t="shared" si="123"/>
        <v>2012</v>
      </c>
      <c r="B493" s="46" t="s">
        <v>42</v>
      </c>
      <c r="C493" s="6">
        <v>23970</v>
      </c>
      <c r="D493" s="6">
        <v>1544548</v>
      </c>
      <c r="E493" s="6">
        <v>0</v>
      </c>
      <c r="F493" s="7">
        <f t="shared" si="131"/>
        <v>1568518</v>
      </c>
      <c r="G493" s="6">
        <v>0</v>
      </c>
      <c r="H493" s="6">
        <v>0</v>
      </c>
      <c r="I493" s="7">
        <f t="shared" si="125"/>
        <v>1568518</v>
      </c>
      <c r="J493" s="6">
        <f t="shared" si="132"/>
        <v>9987.5</v>
      </c>
      <c r="K493" s="6">
        <f t="shared" si="126"/>
        <v>643561.66666666674</v>
      </c>
      <c r="L493" s="6">
        <f t="shared" si="126"/>
        <v>0</v>
      </c>
      <c r="M493" s="7">
        <f t="shared" si="133"/>
        <v>653549.16666666674</v>
      </c>
      <c r="N493" s="6">
        <f t="shared" si="134"/>
        <v>0</v>
      </c>
      <c r="O493" s="6">
        <f t="shared" si="134"/>
        <v>0</v>
      </c>
      <c r="P493" s="7">
        <f t="shared" si="127"/>
        <v>653549.16666666674</v>
      </c>
      <c r="Q493" s="6">
        <f t="shared" si="128"/>
        <v>3495.625</v>
      </c>
      <c r="R493" s="6">
        <f t="shared" si="128"/>
        <v>225246.58333333334</v>
      </c>
      <c r="S493" s="6">
        <f t="shared" si="129"/>
        <v>228742.20833333334</v>
      </c>
      <c r="T493" s="7">
        <f t="shared" si="135"/>
        <v>457484.41666666669</v>
      </c>
      <c r="U493" s="6">
        <f t="shared" si="136"/>
        <v>0</v>
      </c>
      <c r="V493" s="6">
        <f t="shared" si="136"/>
        <v>0</v>
      </c>
      <c r="W493" s="7">
        <f t="shared" si="130"/>
        <v>457484.41666666669</v>
      </c>
    </row>
    <row r="494" spans="1:23" x14ac:dyDescent="0.3">
      <c r="A494">
        <f t="shared" si="123"/>
        <v>2012</v>
      </c>
      <c r="B494" s="46" t="s">
        <v>43</v>
      </c>
      <c r="C494" s="6">
        <v>278271</v>
      </c>
      <c r="D494" s="6">
        <v>593607</v>
      </c>
      <c r="E494" s="6">
        <v>0</v>
      </c>
      <c r="F494" s="7">
        <f t="shared" si="131"/>
        <v>871878</v>
      </c>
      <c r="G494" s="6">
        <v>0</v>
      </c>
      <c r="H494" s="6">
        <v>4581346</v>
      </c>
      <c r="I494" s="7">
        <f t="shared" si="125"/>
        <v>5453224</v>
      </c>
      <c r="J494" s="6">
        <f t="shared" si="132"/>
        <v>115946.25</v>
      </c>
      <c r="K494" s="6">
        <f t="shared" si="126"/>
        <v>247336.25</v>
      </c>
      <c r="L494" s="6">
        <f t="shared" si="126"/>
        <v>0</v>
      </c>
      <c r="M494" s="7">
        <f t="shared" si="133"/>
        <v>363282.5</v>
      </c>
      <c r="N494" s="6">
        <f t="shared" si="134"/>
        <v>0</v>
      </c>
      <c r="O494" s="6">
        <f t="shared" si="134"/>
        <v>1908894.1666666667</v>
      </c>
      <c r="P494" s="7">
        <f t="shared" si="127"/>
        <v>2272176.666666667</v>
      </c>
      <c r="Q494" s="6">
        <f t="shared" si="128"/>
        <v>40581.1875</v>
      </c>
      <c r="R494" s="6">
        <f t="shared" si="128"/>
        <v>86567.6875</v>
      </c>
      <c r="S494" s="6">
        <f t="shared" si="129"/>
        <v>127148.875</v>
      </c>
      <c r="T494" s="7">
        <f t="shared" si="135"/>
        <v>254297.75</v>
      </c>
      <c r="U494" s="6">
        <f t="shared" si="136"/>
        <v>0</v>
      </c>
      <c r="V494" s="6">
        <f t="shared" si="136"/>
        <v>668112.95833333337</v>
      </c>
      <c r="W494" s="7">
        <f t="shared" si="130"/>
        <v>922410.70833333337</v>
      </c>
    </row>
    <row r="495" spans="1:23" x14ac:dyDescent="0.3">
      <c r="A495">
        <f t="shared" si="123"/>
        <v>2012</v>
      </c>
      <c r="B495" s="46" t="s">
        <v>44</v>
      </c>
      <c r="C495" s="6">
        <v>1556</v>
      </c>
      <c r="D495" s="6">
        <v>35848</v>
      </c>
      <c r="E495" s="6">
        <v>0</v>
      </c>
      <c r="F495" s="7">
        <f t="shared" si="131"/>
        <v>37404</v>
      </c>
      <c r="G495" s="6">
        <v>0</v>
      </c>
      <c r="H495" s="6">
        <v>0</v>
      </c>
      <c r="I495" s="7">
        <f t="shared" si="125"/>
        <v>37404</v>
      </c>
      <c r="J495" s="6">
        <f t="shared" si="132"/>
        <v>648.33333333333337</v>
      </c>
      <c r="K495" s="6">
        <f t="shared" si="126"/>
        <v>14936.666666666668</v>
      </c>
      <c r="L495" s="6">
        <f t="shared" si="126"/>
        <v>0</v>
      </c>
      <c r="M495" s="7">
        <f t="shared" si="133"/>
        <v>15585.000000000002</v>
      </c>
      <c r="N495" s="6">
        <f t="shared" si="134"/>
        <v>0</v>
      </c>
      <c r="O495" s="6">
        <f t="shared" si="134"/>
        <v>0</v>
      </c>
      <c r="P495" s="7">
        <f t="shared" si="127"/>
        <v>15585.000000000002</v>
      </c>
      <c r="Q495" s="6">
        <f t="shared" si="128"/>
        <v>226.91666666666666</v>
      </c>
      <c r="R495" s="6">
        <f t="shared" si="128"/>
        <v>5227.833333333333</v>
      </c>
      <c r="S495" s="6">
        <f t="shared" si="129"/>
        <v>5454.75</v>
      </c>
      <c r="T495" s="7">
        <f t="shared" si="135"/>
        <v>10909.5</v>
      </c>
      <c r="U495" s="6">
        <f t="shared" si="136"/>
        <v>0</v>
      </c>
      <c r="V495" s="6">
        <f t="shared" si="136"/>
        <v>0</v>
      </c>
      <c r="W495" s="7">
        <f t="shared" si="130"/>
        <v>10909.5</v>
      </c>
    </row>
    <row r="496" spans="1:23" x14ac:dyDescent="0.3">
      <c r="A496">
        <f t="shared" si="123"/>
        <v>2012</v>
      </c>
      <c r="B496" s="46" t="s">
        <v>45</v>
      </c>
      <c r="C496" s="6">
        <v>689155</v>
      </c>
      <c r="D496" s="6">
        <v>420506</v>
      </c>
      <c r="E496" s="6">
        <v>0</v>
      </c>
      <c r="F496" s="7">
        <f t="shared" si="131"/>
        <v>1109661</v>
      </c>
      <c r="G496" s="6">
        <v>1004951</v>
      </c>
      <c r="H496" s="6">
        <v>0</v>
      </c>
      <c r="I496" s="7">
        <f t="shared" si="125"/>
        <v>2114612</v>
      </c>
      <c r="J496" s="6">
        <f t="shared" si="132"/>
        <v>287147.91666666669</v>
      </c>
      <c r="K496" s="6">
        <f t="shared" si="126"/>
        <v>175210.83333333334</v>
      </c>
      <c r="L496" s="6">
        <f t="shared" si="126"/>
        <v>0</v>
      </c>
      <c r="M496" s="7">
        <f t="shared" si="133"/>
        <v>462358.75</v>
      </c>
      <c r="N496" s="6">
        <f t="shared" si="134"/>
        <v>418729.58333333337</v>
      </c>
      <c r="O496" s="6">
        <f t="shared" si="134"/>
        <v>0</v>
      </c>
      <c r="P496" s="7">
        <f t="shared" si="127"/>
        <v>881088.33333333337</v>
      </c>
      <c r="Q496" s="6">
        <f t="shared" si="128"/>
        <v>100501.77083333333</v>
      </c>
      <c r="R496" s="6">
        <f t="shared" si="128"/>
        <v>61323.791666666664</v>
      </c>
      <c r="S496" s="6">
        <f t="shared" si="129"/>
        <v>161825.5625</v>
      </c>
      <c r="T496" s="7">
        <f t="shared" si="135"/>
        <v>323651.125</v>
      </c>
      <c r="U496" s="6">
        <f t="shared" si="136"/>
        <v>146555.35416666666</v>
      </c>
      <c r="V496" s="6">
        <f t="shared" si="136"/>
        <v>0</v>
      </c>
      <c r="W496" s="7">
        <f t="shared" si="130"/>
        <v>470206.47916666663</v>
      </c>
    </row>
    <row r="497" spans="1:23" x14ac:dyDescent="0.3">
      <c r="A497">
        <f t="shared" si="123"/>
        <v>2012</v>
      </c>
      <c r="B497" s="46" t="s">
        <v>46</v>
      </c>
      <c r="C497" s="6">
        <v>32000</v>
      </c>
      <c r="D497" s="6">
        <v>1225055</v>
      </c>
      <c r="E497" s="6">
        <v>0</v>
      </c>
      <c r="F497" s="7">
        <f t="shared" si="131"/>
        <v>1257055</v>
      </c>
      <c r="G497" s="6">
        <v>0</v>
      </c>
      <c r="H497" s="6">
        <v>0</v>
      </c>
      <c r="I497" s="7">
        <f t="shared" si="125"/>
        <v>1257055</v>
      </c>
      <c r="J497" s="6">
        <f t="shared" si="132"/>
        <v>13333.333333333334</v>
      </c>
      <c r="K497" s="6">
        <f t="shared" si="126"/>
        <v>510439.58333333337</v>
      </c>
      <c r="L497" s="6">
        <f t="shared" si="126"/>
        <v>0</v>
      </c>
      <c r="M497" s="7">
        <f t="shared" si="133"/>
        <v>523772.91666666669</v>
      </c>
      <c r="N497" s="6">
        <f t="shared" si="134"/>
        <v>0</v>
      </c>
      <c r="O497" s="6">
        <f t="shared" si="134"/>
        <v>0</v>
      </c>
      <c r="P497" s="7">
        <f t="shared" si="127"/>
        <v>523772.91666666669</v>
      </c>
      <c r="Q497" s="6">
        <f t="shared" si="128"/>
        <v>4666.666666666667</v>
      </c>
      <c r="R497" s="6">
        <f t="shared" si="128"/>
        <v>178653.85416666666</v>
      </c>
      <c r="S497" s="6">
        <f t="shared" si="129"/>
        <v>183320.52083333331</v>
      </c>
      <c r="T497" s="7">
        <f t="shared" si="135"/>
        <v>366641.04166666663</v>
      </c>
      <c r="U497" s="6">
        <f t="shared" si="136"/>
        <v>0</v>
      </c>
      <c r="V497" s="6">
        <f t="shared" si="136"/>
        <v>0</v>
      </c>
      <c r="W497" s="7">
        <f t="shared" si="130"/>
        <v>366641.04166666663</v>
      </c>
    </row>
    <row r="498" spans="1:23" x14ac:dyDescent="0.3">
      <c r="A498">
        <f t="shared" si="123"/>
        <v>2012</v>
      </c>
      <c r="B498" s="46" t="s">
        <v>47</v>
      </c>
      <c r="C498" s="6">
        <v>1532847</v>
      </c>
      <c r="D498" s="6">
        <v>30396</v>
      </c>
      <c r="E498" s="6">
        <v>0</v>
      </c>
      <c r="F498" s="7">
        <f t="shared" si="131"/>
        <v>1563243</v>
      </c>
      <c r="G498" s="6">
        <v>0</v>
      </c>
      <c r="H498" s="6">
        <v>0</v>
      </c>
      <c r="I498" s="7">
        <f t="shared" si="125"/>
        <v>1563243</v>
      </c>
      <c r="J498" s="6">
        <f t="shared" si="132"/>
        <v>638686.25</v>
      </c>
      <c r="K498" s="6">
        <f t="shared" si="126"/>
        <v>12665</v>
      </c>
      <c r="L498" s="6">
        <f t="shared" si="126"/>
        <v>0</v>
      </c>
      <c r="M498" s="7">
        <f t="shared" si="133"/>
        <v>651351.25</v>
      </c>
      <c r="N498" s="6">
        <f t="shared" si="134"/>
        <v>0</v>
      </c>
      <c r="O498" s="6">
        <f t="shared" si="134"/>
        <v>0</v>
      </c>
      <c r="P498" s="7">
        <f t="shared" si="127"/>
        <v>651351.25</v>
      </c>
      <c r="Q498" s="6">
        <f t="shared" si="128"/>
        <v>223540.1875</v>
      </c>
      <c r="R498" s="6">
        <f t="shared" si="128"/>
        <v>4432.75</v>
      </c>
      <c r="S498" s="6">
        <f t="shared" si="129"/>
        <v>227972.9375</v>
      </c>
      <c r="T498" s="7">
        <f t="shared" si="135"/>
        <v>455945.875</v>
      </c>
      <c r="U498" s="6">
        <f t="shared" si="136"/>
        <v>0</v>
      </c>
      <c r="V498" s="6">
        <f t="shared" si="136"/>
        <v>0</v>
      </c>
      <c r="W498" s="7">
        <f t="shared" si="130"/>
        <v>455945.875</v>
      </c>
    </row>
    <row r="499" spans="1:23" x14ac:dyDescent="0.3">
      <c r="A499">
        <f t="shared" si="123"/>
        <v>2012</v>
      </c>
      <c r="B499" s="46" t="s">
        <v>48</v>
      </c>
      <c r="C499" s="6">
        <v>197944</v>
      </c>
      <c r="D499" s="6">
        <v>66121</v>
      </c>
      <c r="E499" s="6">
        <v>0</v>
      </c>
      <c r="F499" s="7">
        <f t="shared" si="131"/>
        <v>264065</v>
      </c>
      <c r="G499" s="6">
        <v>0</v>
      </c>
      <c r="H499" s="6">
        <v>854090</v>
      </c>
      <c r="I499" s="7">
        <f t="shared" si="125"/>
        <v>1118155</v>
      </c>
      <c r="J499" s="6">
        <f t="shared" si="132"/>
        <v>82476.666666666672</v>
      </c>
      <c r="K499" s="6">
        <f t="shared" si="126"/>
        <v>27550.416666666668</v>
      </c>
      <c r="L499" s="6">
        <f t="shared" si="126"/>
        <v>0</v>
      </c>
      <c r="M499" s="7">
        <f t="shared" si="133"/>
        <v>110027.08333333334</v>
      </c>
      <c r="N499" s="6">
        <f t="shared" si="134"/>
        <v>0</v>
      </c>
      <c r="O499" s="6">
        <f t="shared" si="134"/>
        <v>355870.83333333337</v>
      </c>
      <c r="P499" s="7">
        <f t="shared" si="127"/>
        <v>465897.91666666674</v>
      </c>
      <c r="Q499" s="6">
        <f t="shared" si="128"/>
        <v>28866.833333333332</v>
      </c>
      <c r="R499" s="6">
        <f t="shared" si="128"/>
        <v>9642.6458333333339</v>
      </c>
      <c r="S499" s="6">
        <f t="shared" si="129"/>
        <v>38509.479166666664</v>
      </c>
      <c r="T499" s="7">
        <f t="shared" si="135"/>
        <v>77018.958333333328</v>
      </c>
      <c r="U499" s="6">
        <f t="shared" si="136"/>
        <v>0</v>
      </c>
      <c r="V499" s="6">
        <f t="shared" si="136"/>
        <v>124554.79166666667</v>
      </c>
      <c r="W499" s="7">
        <f t="shared" si="130"/>
        <v>201573.75</v>
      </c>
    </row>
    <row r="500" spans="1:23" x14ac:dyDescent="0.3">
      <c r="A500">
        <f t="shared" si="123"/>
        <v>2012</v>
      </c>
      <c r="B500" s="46" t="s">
        <v>49</v>
      </c>
      <c r="C500" s="6">
        <v>1025001</v>
      </c>
      <c r="D500" s="6">
        <v>45226</v>
      </c>
      <c r="E500" s="6">
        <v>0</v>
      </c>
      <c r="F500" s="7">
        <f t="shared" si="131"/>
        <v>1070227</v>
      </c>
      <c r="G500" s="6">
        <v>0</v>
      </c>
      <c r="H500" s="6">
        <v>210428</v>
      </c>
      <c r="I500" s="7">
        <f t="shared" si="125"/>
        <v>1280655</v>
      </c>
      <c r="J500" s="6">
        <f t="shared" si="132"/>
        <v>427083.75</v>
      </c>
      <c r="K500" s="6">
        <f t="shared" si="126"/>
        <v>18844.166666666668</v>
      </c>
      <c r="L500" s="6">
        <f t="shared" si="126"/>
        <v>0</v>
      </c>
      <c r="M500" s="7">
        <f t="shared" si="133"/>
        <v>445927.91666666669</v>
      </c>
      <c r="N500" s="6">
        <f t="shared" si="134"/>
        <v>0</v>
      </c>
      <c r="O500" s="6">
        <f t="shared" si="134"/>
        <v>87678.333333333343</v>
      </c>
      <c r="P500" s="7">
        <f t="shared" si="127"/>
        <v>533606.25</v>
      </c>
      <c r="Q500" s="6">
        <f t="shared" si="128"/>
        <v>149479.3125</v>
      </c>
      <c r="R500" s="6">
        <f t="shared" si="128"/>
        <v>6595.458333333333</v>
      </c>
      <c r="S500" s="6">
        <f t="shared" si="129"/>
        <v>156074.77083333334</v>
      </c>
      <c r="T500" s="7">
        <f t="shared" si="135"/>
        <v>312149.54166666669</v>
      </c>
      <c r="U500" s="6">
        <f t="shared" si="136"/>
        <v>0</v>
      </c>
      <c r="V500" s="6">
        <f t="shared" si="136"/>
        <v>30687.416666666668</v>
      </c>
      <c r="W500" s="7">
        <f t="shared" si="130"/>
        <v>342836.95833333337</v>
      </c>
    </row>
    <row r="501" spans="1:23" x14ac:dyDescent="0.3">
      <c r="A501">
        <f t="shared" si="123"/>
        <v>2012</v>
      </c>
      <c r="B501" s="46" t="s">
        <v>50</v>
      </c>
      <c r="C501" s="6">
        <v>1691055</v>
      </c>
      <c r="D501" s="6">
        <v>70743</v>
      </c>
      <c r="E501" s="6">
        <v>0</v>
      </c>
      <c r="F501" s="7">
        <f t="shared" si="131"/>
        <v>1761798</v>
      </c>
      <c r="G501" s="6">
        <v>0</v>
      </c>
      <c r="H501" s="6">
        <v>0</v>
      </c>
      <c r="I501" s="7">
        <f t="shared" si="125"/>
        <v>1761798</v>
      </c>
      <c r="J501" s="6">
        <f t="shared" si="132"/>
        <v>704606.25</v>
      </c>
      <c r="K501" s="6">
        <f t="shared" si="126"/>
        <v>29476.25</v>
      </c>
      <c r="L501" s="6">
        <f t="shared" si="126"/>
        <v>0</v>
      </c>
      <c r="M501" s="7">
        <f t="shared" si="133"/>
        <v>734082.5</v>
      </c>
      <c r="N501" s="6">
        <f t="shared" si="134"/>
        <v>0</v>
      </c>
      <c r="O501" s="6">
        <f t="shared" si="134"/>
        <v>0</v>
      </c>
      <c r="P501" s="7">
        <f t="shared" si="127"/>
        <v>734082.5</v>
      </c>
      <c r="Q501" s="6">
        <f t="shared" si="128"/>
        <v>246612.18749999997</v>
      </c>
      <c r="R501" s="6">
        <f t="shared" si="128"/>
        <v>10316.6875</v>
      </c>
      <c r="S501" s="6">
        <f t="shared" si="129"/>
        <v>256928.87499999997</v>
      </c>
      <c r="T501" s="7">
        <f t="shared" si="135"/>
        <v>513857.74999999994</v>
      </c>
      <c r="U501" s="6">
        <f t="shared" si="136"/>
        <v>0</v>
      </c>
      <c r="V501" s="6">
        <f t="shared" si="136"/>
        <v>0</v>
      </c>
      <c r="W501" s="7">
        <f t="shared" si="130"/>
        <v>513857.74999999994</v>
      </c>
    </row>
    <row r="502" spans="1:23" x14ac:dyDescent="0.3">
      <c r="A502">
        <f t="shared" si="123"/>
        <v>2012</v>
      </c>
      <c r="B502" s="46" t="s">
        <v>51</v>
      </c>
      <c r="C502" s="6">
        <v>1992572</v>
      </c>
      <c r="D502" s="6">
        <v>6335800</v>
      </c>
      <c r="E502" s="6">
        <v>0</v>
      </c>
      <c r="F502" s="7">
        <f t="shared" si="131"/>
        <v>8328372</v>
      </c>
      <c r="G502" s="6">
        <v>0</v>
      </c>
      <c r="H502" s="6">
        <v>0</v>
      </c>
      <c r="I502" s="7">
        <f t="shared" si="125"/>
        <v>8328372</v>
      </c>
      <c r="J502" s="6">
        <f t="shared" si="132"/>
        <v>830238.33333333337</v>
      </c>
      <c r="K502" s="6">
        <f t="shared" si="126"/>
        <v>2639916.666666667</v>
      </c>
      <c r="L502" s="6">
        <f t="shared" si="126"/>
        <v>0</v>
      </c>
      <c r="M502" s="7">
        <f t="shared" si="133"/>
        <v>3470155.0000000005</v>
      </c>
      <c r="N502" s="6">
        <f t="shared" si="134"/>
        <v>0</v>
      </c>
      <c r="O502" s="6">
        <f t="shared" si="134"/>
        <v>0</v>
      </c>
      <c r="P502" s="7">
        <f t="shared" si="127"/>
        <v>3470155.0000000005</v>
      </c>
      <c r="Q502" s="6">
        <f t="shared" si="128"/>
        <v>290583.41666666669</v>
      </c>
      <c r="R502" s="6">
        <f t="shared" si="128"/>
        <v>923970.83333333337</v>
      </c>
      <c r="S502" s="6">
        <f t="shared" si="129"/>
        <v>1214554.25</v>
      </c>
      <c r="T502" s="7">
        <f t="shared" si="135"/>
        <v>2429108.5</v>
      </c>
      <c r="U502" s="6">
        <f t="shared" si="136"/>
        <v>0</v>
      </c>
      <c r="V502" s="6">
        <f t="shared" si="136"/>
        <v>0</v>
      </c>
      <c r="W502" s="7">
        <f t="shared" si="130"/>
        <v>2429108.5</v>
      </c>
    </row>
    <row r="503" spans="1:23" x14ac:dyDescent="0.3">
      <c r="A503">
        <f t="shared" si="123"/>
        <v>2012</v>
      </c>
      <c r="B503" s="46" t="s">
        <v>52</v>
      </c>
      <c r="C503" s="6">
        <v>0</v>
      </c>
      <c r="D503" s="6">
        <v>1092512</v>
      </c>
      <c r="E503" s="6">
        <v>0</v>
      </c>
      <c r="F503" s="7">
        <f t="shared" si="131"/>
        <v>1092512</v>
      </c>
      <c r="G503" s="6">
        <v>5784</v>
      </c>
      <c r="H503" s="6">
        <v>0</v>
      </c>
      <c r="I503" s="7">
        <f t="shared" si="125"/>
        <v>1098296</v>
      </c>
      <c r="J503" s="6">
        <f t="shared" si="132"/>
        <v>0</v>
      </c>
      <c r="K503" s="6">
        <f t="shared" si="126"/>
        <v>455213.33333333337</v>
      </c>
      <c r="L503" s="6">
        <f t="shared" si="126"/>
        <v>0</v>
      </c>
      <c r="M503" s="7">
        <f t="shared" si="133"/>
        <v>455213.33333333337</v>
      </c>
      <c r="N503" s="6">
        <f t="shared" si="134"/>
        <v>2410</v>
      </c>
      <c r="O503" s="6">
        <f t="shared" si="134"/>
        <v>0</v>
      </c>
      <c r="P503" s="7">
        <f t="shared" si="127"/>
        <v>457623.33333333337</v>
      </c>
      <c r="Q503" s="6">
        <f t="shared" si="128"/>
        <v>0</v>
      </c>
      <c r="R503" s="6">
        <f t="shared" si="128"/>
        <v>159324.66666666666</v>
      </c>
      <c r="S503" s="6">
        <f t="shared" si="129"/>
        <v>159324.66666666666</v>
      </c>
      <c r="T503" s="7">
        <f t="shared" si="135"/>
        <v>318649.33333333331</v>
      </c>
      <c r="U503" s="6">
        <f t="shared" si="136"/>
        <v>843.5</v>
      </c>
      <c r="V503" s="6">
        <f t="shared" si="136"/>
        <v>0</v>
      </c>
      <c r="W503" s="7">
        <f t="shared" si="130"/>
        <v>319492.83333333331</v>
      </c>
    </row>
    <row r="504" spans="1:23" x14ac:dyDescent="0.3">
      <c r="A504">
        <f t="shared" si="123"/>
        <v>2012</v>
      </c>
      <c r="B504" s="46" t="s">
        <v>13</v>
      </c>
      <c r="C504" s="6">
        <v>3659444</v>
      </c>
      <c r="D504" s="6">
        <v>252357</v>
      </c>
      <c r="E504" s="6">
        <v>43382</v>
      </c>
      <c r="F504" s="7">
        <f t="shared" si="131"/>
        <v>3955183</v>
      </c>
      <c r="G504" s="6">
        <v>0</v>
      </c>
      <c r="H504" s="6">
        <v>0</v>
      </c>
      <c r="I504" s="7">
        <f t="shared" si="125"/>
        <v>3955183</v>
      </c>
      <c r="J504" s="6">
        <f t="shared" si="132"/>
        <v>1524768.3333333335</v>
      </c>
      <c r="K504" s="6">
        <f t="shared" si="126"/>
        <v>105148.75</v>
      </c>
      <c r="L504" s="6">
        <f t="shared" si="126"/>
        <v>18075.833333333336</v>
      </c>
      <c r="M504" s="7">
        <f t="shared" si="133"/>
        <v>1647992.9166666667</v>
      </c>
      <c r="N504" s="6">
        <f t="shared" si="134"/>
        <v>0</v>
      </c>
      <c r="O504" s="6">
        <f t="shared" si="134"/>
        <v>0</v>
      </c>
      <c r="P504" s="7">
        <f t="shared" si="127"/>
        <v>1647992.9166666667</v>
      </c>
      <c r="Q504" s="6">
        <f t="shared" si="128"/>
        <v>533668.91666666674</v>
      </c>
      <c r="R504" s="6">
        <f t="shared" si="128"/>
        <v>36802.0625</v>
      </c>
      <c r="S504" s="6">
        <f t="shared" si="129"/>
        <v>570470.97916666674</v>
      </c>
      <c r="T504" s="7">
        <f t="shared" si="135"/>
        <v>1140941.9583333335</v>
      </c>
      <c r="U504" s="6">
        <f t="shared" si="136"/>
        <v>0</v>
      </c>
      <c r="V504" s="6">
        <f t="shared" si="136"/>
        <v>0</v>
      </c>
      <c r="W504" s="7">
        <f t="shared" si="130"/>
        <v>1140941.9583333335</v>
      </c>
    </row>
    <row r="505" spans="1:23" x14ac:dyDescent="0.3">
      <c r="A505">
        <f t="shared" si="123"/>
        <v>2012</v>
      </c>
      <c r="B505" s="46" t="s">
        <v>53</v>
      </c>
      <c r="C505" s="6">
        <v>0</v>
      </c>
      <c r="D505" s="6">
        <v>16370</v>
      </c>
      <c r="E505" s="6">
        <v>0</v>
      </c>
      <c r="F505" s="7">
        <f t="shared" si="131"/>
        <v>16370</v>
      </c>
      <c r="G505" s="6">
        <v>0</v>
      </c>
      <c r="H505" s="6">
        <v>399319</v>
      </c>
      <c r="I505" s="7">
        <f t="shared" si="125"/>
        <v>415689</v>
      </c>
      <c r="J505" s="6">
        <f t="shared" si="132"/>
        <v>0</v>
      </c>
      <c r="K505" s="6">
        <f t="shared" si="126"/>
        <v>6820.8333333333339</v>
      </c>
      <c r="L505" s="6">
        <f t="shared" si="126"/>
        <v>0</v>
      </c>
      <c r="M505" s="7">
        <f t="shared" si="133"/>
        <v>6820.8333333333339</v>
      </c>
      <c r="N505" s="6">
        <f t="shared" si="134"/>
        <v>0</v>
      </c>
      <c r="O505" s="6">
        <f t="shared" si="134"/>
        <v>166382.91666666669</v>
      </c>
      <c r="P505" s="7">
        <f t="shared" si="127"/>
        <v>173203.75000000003</v>
      </c>
      <c r="Q505" s="6">
        <f t="shared" si="128"/>
        <v>0</v>
      </c>
      <c r="R505" s="6">
        <f t="shared" si="128"/>
        <v>2387.2916666666665</v>
      </c>
      <c r="S505" s="6">
        <f t="shared" si="129"/>
        <v>2387.2916666666665</v>
      </c>
      <c r="T505" s="7">
        <f t="shared" si="135"/>
        <v>4774.583333333333</v>
      </c>
      <c r="U505" s="6">
        <f t="shared" si="136"/>
        <v>0</v>
      </c>
      <c r="V505" s="6">
        <f t="shared" si="136"/>
        <v>58234.020833333336</v>
      </c>
      <c r="W505" s="7">
        <f t="shared" si="130"/>
        <v>63008.604166666672</v>
      </c>
    </row>
    <row r="506" spans="1:23" x14ac:dyDescent="0.3">
      <c r="A506">
        <f t="shared" si="123"/>
        <v>2012</v>
      </c>
      <c r="B506" s="46" t="s">
        <v>54</v>
      </c>
      <c r="C506" s="6">
        <v>1784097</v>
      </c>
      <c r="D506" s="6">
        <v>2194318</v>
      </c>
      <c r="E506" s="6">
        <v>0</v>
      </c>
      <c r="F506" s="7">
        <f t="shared" si="131"/>
        <v>3978415</v>
      </c>
      <c r="G506" s="6">
        <v>0</v>
      </c>
      <c r="H506" s="6">
        <v>0</v>
      </c>
      <c r="I506" s="7">
        <f t="shared" si="125"/>
        <v>3978415</v>
      </c>
      <c r="J506" s="6">
        <f t="shared" si="132"/>
        <v>743373.75</v>
      </c>
      <c r="K506" s="6">
        <f t="shared" si="126"/>
        <v>914299.16666666674</v>
      </c>
      <c r="L506" s="6">
        <f t="shared" si="126"/>
        <v>0</v>
      </c>
      <c r="M506" s="7">
        <f t="shared" si="133"/>
        <v>1657672.9166666667</v>
      </c>
      <c r="N506" s="6">
        <f t="shared" si="134"/>
        <v>0</v>
      </c>
      <c r="O506" s="6">
        <f t="shared" si="134"/>
        <v>0</v>
      </c>
      <c r="P506" s="7">
        <f t="shared" si="127"/>
        <v>1657672.9166666667</v>
      </c>
      <c r="Q506" s="6">
        <f t="shared" si="128"/>
        <v>260180.81249999997</v>
      </c>
      <c r="R506" s="6">
        <f t="shared" si="128"/>
        <v>320004.70833333331</v>
      </c>
      <c r="S506" s="6">
        <f t="shared" si="129"/>
        <v>580185.52083333326</v>
      </c>
      <c r="T506" s="7">
        <f t="shared" si="135"/>
        <v>1160371.0416666665</v>
      </c>
      <c r="U506" s="6">
        <f t="shared" si="136"/>
        <v>0</v>
      </c>
      <c r="V506" s="6">
        <f t="shared" si="136"/>
        <v>0</v>
      </c>
      <c r="W506" s="7">
        <f t="shared" si="130"/>
        <v>1160371.0416666665</v>
      </c>
    </row>
    <row r="507" spans="1:23" x14ac:dyDescent="0.3">
      <c r="A507">
        <f t="shared" ref="A507:A570" si="137">A454+1</f>
        <v>2012</v>
      </c>
      <c r="B507" s="46" t="s">
        <v>55</v>
      </c>
      <c r="C507" s="6">
        <v>111498</v>
      </c>
      <c r="D507" s="6">
        <v>500583</v>
      </c>
      <c r="E507" s="6">
        <v>0</v>
      </c>
      <c r="F507" s="7">
        <f t="shared" si="131"/>
        <v>612081</v>
      </c>
      <c r="G507" s="6">
        <v>0</v>
      </c>
      <c r="H507" s="6">
        <v>0</v>
      </c>
      <c r="I507" s="7">
        <f t="shared" si="125"/>
        <v>612081</v>
      </c>
      <c r="J507" s="6">
        <f t="shared" si="132"/>
        <v>46457.5</v>
      </c>
      <c r="K507" s="6">
        <f t="shared" si="126"/>
        <v>208576.25</v>
      </c>
      <c r="L507" s="6">
        <f t="shared" si="126"/>
        <v>0</v>
      </c>
      <c r="M507" s="7">
        <f t="shared" si="133"/>
        <v>255033.75</v>
      </c>
      <c r="N507" s="6">
        <f t="shared" si="134"/>
        <v>0</v>
      </c>
      <c r="O507" s="6">
        <f t="shared" si="134"/>
        <v>0</v>
      </c>
      <c r="P507" s="7">
        <f t="shared" si="127"/>
        <v>255033.75</v>
      </c>
      <c r="Q507" s="6">
        <f t="shared" si="128"/>
        <v>16260.124999999998</v>
      </c>
      <c r="R507" s="6">
        <f t="shared" si="128"/>
        <v>73001.6875</v>
      </c>
      <c r="S507" s="6">
        <f t="shared" si="129"/>
        <v>89261.8125</v>
      </c>
      <c r="T507" s="7">
        <f t="shared" si="135"/>
        <v>178523.625</v>
      </c>
      <c r="U507" s="6">
        <f t="shared" si="136"/>
        <v>0</v>
      </c>
      <c r="V507" s="6">
        <f t="shared" si="136"/>
        <v>0</v>
      </c>
      <c r="W507" s="7">
        <f t="shared" si="130"/>
        <v>178523.625</v>
      </c>
    </row>
    <row r="508" spans="1:23" x14ac:dyDescent="0.3">
      <c r="A508">
        <f t="shared" si="137"/>
        <v>2012</v>
      </c>
      <c r="B508" s="46" t="s">
        <v>56</v>
      </c>
      <c r="C508" s="6">
        <v>11079</v>
      </c>
      <c r="D508" s="6">
        <v>0</v>
      </c>
      <c r="E508" s="6">
        <v>0</v>
      </c>
      <c r="F508" s="7">
        <f t="shared" si="131"/>
        <v>11079</v>
      </c>
      <c r="G508" s="6">
        <v>0</v>
      </c>
      <c r="H508" s="6">
        <v>0</v>
      </c>
      <c r="I508" s="7">
        <f t="shared" si="125"/>
        <v>11079</v>
      </c>
      <c r="J508" s="6">
        <f t="shared" si="132"/>
        <v>4616.25</v>
      </c>
      <c r="K508" s="6">
        <f t="shared" si="126"/>
        <v>0</v>
      </c>
      <c r="L508" s="6">
        <f t="shared" si="126"/>
        <v>0</v>
      </c>
      <c r="M508" s="7">
        <f t="shared" si="133"/>
        <v>4616.25</v>
      </c>
      <c r="N508" s="6">
        <f t="shared" si="134"/>
        <v>0</v>
      </c>
      <c r="O508" s="6">
        <f t="shared" si="134"/>
        <v>0</v>
      </c>
      <c r="P508" s="7">
        <f t="shared" si="127"/>
        <v>4616.25</v>
      </c>
      <c r="Q508" s="6">
        <f t="shared" si="128"/>
        <v>1615.6875</v>
      </c>
      <c r="R508" s="6">
        <f t="shared" si="128"/>
        <v>0</v>
      </c>
      <c r="S508" s="6">
        <f t="shared" si="129"/>
        <v>1615.6875</v>
      </c>
      <c r="T508" s="7">
        <f t="shared" si="135"/>
        <v>3231.375</v>
      </c>
      <c r="U508" s="6">
        <f t="shared" si="136"/>
        <v>0</v>
      </c>
      <c r="V508" s="6">
        <f t="shared" si="136"/>
        <v>0</v>
      </c>
      <c r="W508" s="7">
        <f t="shared" si="130"/>
        <v>3231.375</v>
      </c>
    </row>
    <row r="509" spans="1:23" x14ac:dyDescent="0.3">
      <c r="A509">
        <f t="shared" si="137"/>
        <v>2012</v>
      </c>
      <c r="B509" s="46" t="s">
        <v>57</v>
      </c>
      <c r="C509" s="6">
        <v>6710302</v>
      </c>
      <c r="D509" s="6">
        <v>1721843</v>
      </c>
      <c r="E509" s="6">
        <v>0</v>
      </c>
      <c r="F509" s="7">
        <f t="shared" si="131"/>
        <v>8432145</v>
      </c>
      <c r="G509" s="6">
        <v>0</v>
      </c>
      <c r="H509" s="6">
        <v>0</v>
      </c>
      <c r="I509" s="7">
        <f t="shared" si="125"/>
        <v>8432145</v>
      </c>
      <c r="J509" s="6">
        <f t="shared" si="132"/>
        <v>2795959.166666667</v>
      </c>
      <c r="K509" s="6">
        <f t="shared" si="126"/>
        <v>717434.58333333337</v>
      </c>
      <c r="L509" s="6">
        <f t="shared" si="126"/>
        <v>0</v>
      </c>
      <c r="M509" s="7">
        <f t="shared" si="133"/>
        <v>3513393.7500000005</v>
      </c>
      <c r="N509" s="6">
        <f t="shared" si="134"/>
        <v>0</v>
      </c>
      <c r="O509" s="6">
        <f t="shared" si="134"/>
        <v>0</v>
      </c>
      <c r="P509" s="7">
        <f t="shared" si="127"/>
        <v>3513393.7500000005</v>
      </c>
      <c r="Q509" s="6">
        <f t="shared" si="128"/>
        <v>978585.70833333337</v>
      </c>
      <c r="R509" s="6">
        <f t="shared" si="128"/>
        <v>251102.10416666666</v>
      </c>
      <c r="S509" s="6">
        <f t="shared" si="129"/>
        <v>1229687.8125</v>
      </c>
      <c r="T509" s="7">
        <f t="shared" si="135"/>
        <v>2459375.625</v>
      </c>
      <c r="U509" s="6">
        <f t="shared" si="136"/>
        <v>0</v>
      </c>
      <c r="V509" s="6">
        <f t="shared" si="136"/>
        <v>0</v>
      </c>
      <c r="W509" s="7">
        <f t="shared" si="130"/>
        <v>2459375.625</v>
      </c>
    </row>
    <row r="510" spans="1:23" x14ac:dyDescent="0.3">
      <c r="A510">
        <f t="shared" si="137"/>
        <v>2012</v>
      </c>
      <c r="B510" s="46" t="s">
        <v>58</v>
      </c>
      <c r="C510" s="6">
        <v>2436902</v>
      </c>
      <c r="D510" s="6">
        <v>6841801</v>
      </c>
      <c r="E510" s="6">
        <v>0</v>
      </c>
      <c r="F510" s="7">
        <f t="shared" si="131"/>
        <v>9278703</v>
      </c>
      <c r="G510" s="6">
        <v>0</v>
      </c>
      <c r="H510" s="6">
        <v>2555089</v>
      </c>
      <c r="I510" s="7">
        <f t="shared" si="125"/>
        <v>11833792</v>
      </c>
      <c r="J510" s="6">
        <f t="shared" si="132"/>
        <v>1015375.8333333334</v>
      </c>
      <c r="K510" s="6">
        <f t="shared" si="126"/>
        <v>2850750.416666667</v>
      </c>
      <c r="L510" s="6">
        <f t="shared" si="126"/>
        <v>0</v>
      </c>
      <c r="M510" s="7">
        <f t="shared" si="133"/>
        <v>3866126.2500000005</v>
      </c>
      <c r="N510" s="6">
        <f t="shared" si="134"/>
        <v>0</v>
      </c>
      <c r="O510" s="6">
        <f t="shared" si="134"/>
        <v>1064620.4166666667</v>
      </c>
      <c r="P510" s="7">
        <f t="shared" si="127"/>
        <v>4930746.666666667</v>
      </c>
      <c r="Q510" s="6">
        <f t="shared" si="128"/>
        <v>355381.54166666669</v>
      </c>
      <c r="R510" s="6">
        <f t="shared" si="128"/>
        <v>997762.64583333337</v>
      </c>
      <c r="S510" s="6">
        <f t="shared" si="129"/>
        <v>1353144.1875</v>
      </c>
      <c r="T510" s="7">
        <f t="shared" si="135"/>
        <v>2706288.375</v>
      </c>
      <c r="U510" s="6">
        <f t="shared" si="136"/>
        <v>0</v>
      </c>
      <c r="V510" s="6">
        <f t="shared" si="136"/>
        <v>372617.14583333331</v>
      </c>
      <c r="W510" s="7">
        <f t="shared" si="130"/>
        <v>3078905.5208333335</v>
      </c>
    </row>
    <row r="511" spans="1:23" x14ac:dyDescent="0.3">
      <c r="A511">
        <f t="shared" si="137"/>
        <v>2012</v>
      </c>
      <c r="B511" s="46" t="s">
        <v>59</v>
      </c>
      <c r="C511" s="6">
        <v>1430484</v>
      </c>
      <c r="D511" s="6">
        <v>0</v>
      </c>
      <c r="E511" s="6">
        <v>0</v>
      </c>
      <c r="F511" s="7">
        <f t="shared" si="131"/>
        <v>1430484</v>
      </c>
      <c r="G511" s="6">
        <v>0</v>
      </c>
      <c r="H511" s="6">
        <v>0</v>
      </c>
      <c r="I511" s="7">
        <f t="shared" si="125"/>
        <v>1430484</v>
      </c>
      <c r="J511" s="6">
        <f t="shared" si="132"/>
        <v>596035</v>
      </c>
      <c r="K511" s="6">
        <f t="shared" si="126"/>
        <v>0</v>
      </c>
      <c r="L511" s="6">
        <f t="shared" si="126"/>
        <v>0</v>
      </c>
      <c r="M511" s="7">
        <f t="shared" si="133"/>
        <v>596035</v>
      </c>
      <c r="N511" s="6">
        <f t="shared" si="134"/>
        <v>0</v>
      </c>
      <c r="O511" s="6">
        <f t="shared" si="134"/>
        <v>0</v>
      </c>
      <c r="P511" s="7">
        <f t="shared" si="127"/>
        <v>596035</v>
      </c>
      <c r="Q511" s="6">
        <f t="shared" si="128"/>
        <v>208612.25</v>
      </c>
      <c r="R511" s="6">
        <f t="shared" si="128"/>
        <v>0</v>
      </c>
      <c r="S511" s="6">
        <f t="shared" si="129"/>
        <v>208612.25</v>
      </c>
      <c r="T511" s="7">
        <f t="shared" si="135"/>
        <v>417224.5</v>
      </c>
      <c r="U511" s="6">
        <f t="shared" si="136"/>
        <v>0</v>
      </c>
      <c r="V511" s="6">
        <f t="shared" si="136"/>
        <v>0</v>
      </c>
      <c r="W511" s="7">
        <f t="shared" si="130"/>
        <v>417224.5</v>
      </c>
    </row>
    <row r="512" spans="1:23" x14ac:dyDescent="0.3">
      <c r="A512">
        <f t="shared" si="137"/>
        <v>2012</v>
      </c>
      <c r="B512" s="46" t="s">
        <v>60</v>
      </c>
      <c r="C512" s="6">
        <v>0</v>
      </c>
      <c r="D512" s="6">
        <v>0</v>
      </c>
      <c r="E512" s="6">
        <v>0</v>
      </c>
      <c r="F512" s="7">
        <f t="shared" si="131"/>
        <v>0</v>
      </c>
      <c r="G512" s="6">
        <v>0</v>
      </c>
      <c r="H512" s="6">
        <v>0</v>
      </c>
      <c r="I512" s="7">
        <f t="shared" si="125"/>
        <v>0</v>
      </c>
      <c r="J512" s="6">
        <f t="shared" si="132"/>
        <v>0</v>
      </c>
      <c r="K512" s="6">
        <f t="shared" si="126"/>
        <v>0</v>
      </c>
      <c r="L512" s="6">
        <f t="shared" si="126"/>
        <v>0</v>
      </c>
      <c r="M512" s="7">
        <f t="shared" si="133"/>
        <v>0</v>
      </c>
      <c r="N512" s="6">
        <f t="shared" si="134"/>
        <v>0</v>
      </c>
      <c r="O512" s="6">
        <f t="shared" si="134"/>
        <v>0</v>
      </c>
      <c r="P512" s="7">
        <f t="shared" si="127"/>
        <v>0</v>
      </c>
      <c r="Q512" s="6">
        <f t="shared" si="128"/>
        <v>0</v>
      </c>
      <c r="R512" s="6">
        <f t="shared" si="128"/>
        <v>0</v>
      </c>
      <c r="S512" s="6">
        <f t="shared" si="129"/>
        <v>0</v>
      </c>
      <c r="T512" s="7">
        <f t="shared" si="135"/>
        <v>0</v>
      </c>
      <c r="U512" s="6">
        <f t="shared" si="136"/>
        <v>0</v>
      </c>
      <c r="V512" s="6">
        <f t="shared" si="136"/>
        <v>0</v>
      </c>
      <c r="W512" s="7">
        <f t="shared" si="130"/>
        <v>0</v>
      </c>
    </row>
    <row r="513" spans="1:23" x14ac:dyDescent="0.3">
      <c r="A513">
        <f t="shared" si="137"/>
        <v>2012</v>
      </c>
      <c r="B513" s="46" t="s">
        <v>61</v>
      </c>
      <c r="C513" s="6">
        <v>139474</v>
      </c>
      <c r="D513" s="6">
        <v>248978</v>
      </c>
      <c r="E513" s="6">
        <v>0</v>
      </c>
      <c r="F513" s="7">
        <f t="shared" si="131"/>
        <v>388452</v>
      </c>
      <c r="G513" s="6">
        <v>0</v>
      </c>
      <c r="H513" s="6">
        <v>0</v>
      </c>
      <c r="I513" s="7">
        <f t="shared" si="125"/>
        <v>388452</v>
      </c>
      <c r="J513" s="6">
        <f t="shared" si="132"/>
        <v>58114.166666666672</v>
      </c>
      <c r="K513" s="6">
        <f t="shared" si="126"/>
        <v>103740.83333333334</v>
      </c>
      <c r="L513" s="6">
        <f t="shared" si="126"/>
        <v>0</v>
      </c>
      <c r="M513" s="7">
        <f t="shared" si="133"/>
        <v>161855</v>
      </c>
      <c r="N513" s="6">
        <f t="shared" si="134"/>
        <v>0</v>
      </c>
      <c r="O513" s="6">
        <f t="shared" si="134"/>
        <v>0</v>
      </c>
      <c r="P513" s="7">
        <f t="shared" si="127"/>
        <v>161855</v>
      </c>
      <c r="Q513" s="6">
        <f t="shared" si="128"/>
        <v>20339.958333333332</v>
      </c>
      <c r="R513" s="6">
        <f t="shared" si="128"/>
        <v>36309.291666666664</v>
      </c>
      <c r="S513" s="6">
        <f t="shared" si="129"/>
        <v>56649.25</v>
      </c>
      <c r="T513" s="7">
        <f t="shared" si="135"/>
        <v>113298.5</v>
      </c>
      <c r="U513" s="6">
        <f t="shared" si="136"/>
        <v>0</v>
      </c>
      <c r="V513" s="6">
        <f t="shared" si="136"/>
        <v>0</v>
      </c>
      <c r="W513" s="7">
        <f t="shared" si="130"/>
        <v>113298.5</v>
      </c>
    </row>
    <row r="514" spans="1:23" x14ac:dyDescent="0.3">
      <c r="A514">
        <f t="shared" si="137"/>
        <v>2012</v>
      </c>
      <c r="B514" s="46" t="s">
        <v>62</v>
      </c>
      <c r="C514" s="6">
        <v>0</v>
      </c>
      <c r="D514" s="6">
        <v>996120</v>
      </c>
      <c r="E514" s="6">
        <v>0</v>
      </c>
      <c r="F514" s="7">
        <f t="shared" si="131"/>
        <v>996120</v>
      </c>
      <c r="G514" s="6">
        <v>0</v>
      </c>
      <c r="H514" s="6">
        <v>0</v>
      </c>
      <c r="I514" s="7">
        <f t="shared" si="125"/>
        <v>996120</v>
      </c>
      <c r="J514" s="6">
        <f t="shared" si="132"/>
        <v>0</v>
      </c>
      <c r="K514" s="6">
        <f t="shared" si="126"/>
        <v>415050</v>
      </c>
      <c r="L514" s="6">
        <f t="shared" si="126"/>
        <v>0</v>
      </c>
      <c r="M514" s="7">
        <f t="shared" si="133"/>
        <v>415050</v>
      </c>
      <c r="N514" s="6">
        <f t="shared" si="134"/>
        <v>0</v>
      </c>
      <c r="O514" s="6">
        <f t="shared" si="134"/>
        <v>0</v>
      </c>
      <c r="P514" s="7">
        <f t="shared" si="127"/>
        <v>415050</v>
      </c>
      <c r="Q514" s="6">
        <f t="shared" si="128"/>
        <v>0</v>
      </c>
      <c r="R514" s="6">
        <f t="shared" si="128"/>
        <v>145267.5</v>
      </c>
      <c r="S514" s="6">
        <f t="shared" si="129"/>
        <v>145267.5</v>
      </c>
      <c r="T514" s="7">
        <f t="shared" si="135"/>
        <v>290535</v>
      </c>
      <c r="U514" s="6">
        <f t="shared" si="136"/>
        <v>0</v>
      </c>
      <c r="V514" s="6">
        <f t="shared" si="136"/>
        <v>0</v>
      </c>
      <c r="W514" s="7">
        <f t="shared" si="130"/>
        <v>290535</v>
      </c>
    </row>
    <row r="515" spans="1:23" x14ac:dyDescent="0.3">
      <c r="A515">
        <f t="shared" si="137"/>
        <v>2012</v>
      </c>
      <c r="B515" s="46" t="s">
        <v>19</v>
      </c>
      <c r="C515" s="6">
        <v>7551868</v>
      </c>
      <c r="D515" s="6">
        <v>11995010</v>
      </c>
      <c r="E515" s="6">
        <v>0</v>
      </c>
      <c r="F515" s="7">
        <f t="shared" si="131"/>
        <v>19546878</v>
      </c>
      <c r="G515" s="6">
        <v>10251</v>
      </c>
      <c r="H515" s="6">
        <v>0</v>
      </c>
      <c r="I515" s="7">
        <f t="shared" si="125"/>
        <v>19557129</v>
      </c>
      <c r="J515" s="6">
        <f t="shared" si="132"/>
        <v>3146611.666666667</v>
      </c>
      <c r="K515" s="6">
        <f t="shared" si="126"/>
        <v>4997920.833333334</v>
      </c>
      <c r="L515" s="6">
        <f t="shared" si="126"/>
        <v>0</v>
      </c>
      <c r="M515" s="7">
        <f t="shared" si="133"/>
        <v>8144532.5000000009</v>
      </c>
      <c r="N515" s="6">
        <f t="shared" si="134"/>
        <v>4271.25</v>
      </c>
      <c r="O515" s="6">
        <f t="shared" si="134"/>
        <v>0</v>
      </c>
      <c r="P515" s="7">
        <f t="shared" si="127"/>
        <v>8148803.7500000009</v>
      </c>
      <c r="Q515" s="6">
        <f t="shared" si="128"/>
        <v>1101314.0833333335</v>
      </c>
      <c r="R515" s="6">
        <f t="shared" si="128"/>
        <v>1749272.2916666667</v>
      </c>
      <c r="S515" s="6">
        <f t="shared" si="129"/>
        <v>2850586.375</v>
      </c>
      <c r="T515" s="7">
        <f t="shared" si="135"/>
        <v>5701172.75</v>
      </c>
      <c r="U515" s="6">
        <f t="shared" si="136"/>
        <v>1494.9375</v>
      </c>
      <c r="V515" s="6">
        <f t="shared" si="136"/>
        <v>0</v>
      </c>
      <c r="W515" s="7">
        <f t="shared" si="130"/>
        <v>5702667.6875</v>
      </c>
    </row>
    <row r="516" spans="1:23" x14ac:dyDescent="0.3">
      <c r="A516">
        <f t="shared" si="137"/>
        <v>2012</v>
      </c>
      <c r="B516" s="46" t="s">
        <v>63</v>
      </c>
      <c r="C516" s="6">
        <v>12325</v>
      </c>
      <c r="D516" s="6">
        <v>71896</v>
      </c>
      <c r="E516" s="6">
        <v>0</v>
      </c>
      <c r="F516" s="7">
        <f t="shared" si="131"/>
        <v>84221</v>
      </c>
      <c r="G516" s="6">
        <v>0</v>
      </c>
      <c r="H516" s="6">
        <v>0</v>
      </c>
      <c r="I516" s="7">
        <f t="shared" si="125"/>
        <v>84221</v>
      </c>
      <c r="J516" s="6">
        <f t="shared" si="132"/>
        <v>5135.416666666667</v>
      </c>
      <c r="K516" s="6">
        <f t="shared" si="126"/>
        <v>29956.666666666668</v>
      </c>
      <c r="L516" s="6">
        <f t="shared" si="126"/>
        <v>0</v>
      </c>
      <c r="M516" s="7">
        <f t="shared" si="133"/>
        <v>35092.083333333336</v>
      </c>
      <c r="N516" s="6">
        <f t="shared" si="134"/>
        <v>0</v>
      </c>
      <c r="O516" s="6">
        <f t="shared" si="134"/>
        <v>0</v>
      </c>
      <c r="P516" s="7">
        <f t="shared" si="127"/>
        <v>35092.083333333336</v>
      </c>
      <c r="Q516" s="6">
        <f t="shared" si="128"/>
        <v>1797.3958333333333</v>
      </c>
      <c r="R516" s="6">
        <f t="shared" si="128"/>
        <v>10484.833333333334</v>
      </c>
      <c r="S516" s="6">
        <f t="shared" si="129"/>
        <v>12282.229166666668</v>
      </c>
      <c r="T516" s="7">
        <f t="shared" si="135"/>
        <v>24564.458333333336</v>
      </c>
      <c r="U516" s="6">
        <f t="shared" si="136"/>
        <v>0</v>
      </c>
      <c r="V516" s="6">
        <f t="shared" si="136"/>
        <v>0</v>
      </c>
      <c r="W516" s="7">
        <f t="shared" si="130"/>
        <v>24564.458333333336</v>
      </c>
    </row>
    <row r="517" spans="1:23" x14ac:dyDescent="0.3">
      <c r="A517">
        <f t="shared" si="137"/>
        <v>2012</v>
      </c>
      <c r="B517" s="46" t="s">
        <v>64</v>
      </c>
      <c r="C517" s="6">
        <v>13830023</v>
      </c>
      <c r="D517" s="6">
        <v>1244395</v>
      </c>
      <c r="E517" s="6">
        <v>0</v>
      </c>
      <c r="F517" s="7">
        <f t="shared" si="131"/>
        <v>15074418</v>
      </c>
      <c r="G517" s="6">
        <v>4442727</v>
      </c>
      <c r="H517" s="6">
        <v>2641074</v>
      </c>
      <c r="I517" s="7">
        <f t="shared" si="125"/>
        <v>22158219</v>
      </c>
      <c r="J517" s="6">
        <f t="shared" si="132"/>
        <v>5762509.583333334</v>
      </c>
      <c r="K517" s="6">
        <f t="shared" si="126"/>
        <v>518497.91666666669</v>
      </c>
      <c r="L517" s="6">
        <f t="shared" si="126"/>
        <v>0</v>
      </c>
      <c r="M517" s="7">
        <f t="shared" si="133"/>
        <v>6281007.5000000009</v>
      </c>
      <c r="N517" s="6">
        <f t="shared" si="134"/>
        <v>1851136.25</v>
      </c>
      <c r="O517" s="6">
        <f t="shared" si="134"/>
        <v>1100447.5</v>
      </c>
      <c r="P517" s="7">
        <f t="shared" si="127"/>
        <v>9232591.25</v>
      </c>
      <c r="Q517" s="6">
        <f t="shared" si="128"/>
        <v>2016878.3541666667</v>
      </c>
      <c r="R517" s="6">
        <f t="shared" si="128"/>
        <v>181474.27083333334</v>
      </c>
      <c r="S517" s="6">
        <f t="shared" si="129"/>
        <v>2198352.625</v>
      </c>
      <c r="T517" s="7">
        <f t="shared" si="135"/>
        <v>4396705.25</v>
      </c>
      <c r="U517" s="6">
        <f t="shared" si="136"/>
        <v>647897.6875</v>
      </c>
      <c r="V517" s="6">
        <f t="shared" si="136"/>
        <v>385156.625</v>
      </c>
      <c r="W517" s="7">
        <f t="shared" si="130"/>
        <v>5429759.5625</v>
      </c>
    </row>
    <row r="518" spans="1:23" x14ac:dyDescent="0.3">
      <c r="A518">
        <f t="shared" si="137"/>
        <v>2012</v>
      </c>
      <c r="B518" s="46" t="s">
        <v>21</v>
      </c>
      <c r="C518" s="6">
        <v>1357956</v>
      </c>
      <c r="D518" s="6">
        <v>4976278</v>
      </c>
      <c r="E518" s="6">
        <v>80382</v>
      </c>
      <c r="F518" s="7">
        <f t="shared" si="131"/>
        <v>6414616</v>
      </c>
      <c r="G518" s="6">
        <v>72760</v>
      </c>
      <c r="H518" s="6">
        <v>0</v>
      </c>
      <c r="I518" s="7">
        <f t="shared" si="125"/>
        <v>6487376</v>
      </c>
      <c r="J518" s="6">
        <f t="shared" si="132"/>
        <v>565815</v>
      </c>
      <c r="K518" s="6">
        <f t="shared" si="126"/>
        <v>2073449.1666666667</v>
      </c>
      <c r="L518" s="6">
        <f t="shared" si="126"/>
        <v>33492.5</v>
      </c>
      <c r="M518" s="7">
        <f t="shared" si="133"/>
        <v>2672756.666666667</v>
      </c>
      <c r="N518" s="6">
        <f t="shared" si="134"/>
        <v>30316.666666666668</v>
      </c>
      <c r="O518" s="6">
        <f t="shared" si="134"/>
        <v>0</v>
      </c>
      <c r="P518" s="7">
        <f t="shared" si="127"/>
        <v>2703073.3333333335</v>
      </c>
      <c r="Q518" s="6">
        <f t="shared" si="128"/>
        <v>198035.25</v>
      </c>
      <c r="R518" s="6">
        <f t="shared" si="128"/>
        <v>725707.20833333337</v>
      </c>
      <c r="S518" s="6">
        <f t="shared" si="129"/>
        <v>923742.45833333337</v>
      </c>
      <c r="T518" s="7">
        <f t="shared" si="135"/>
        <v>1847484.9166666667</v>
      </c>
      <c r="U518" s="6">
        <f t="shared" si="136"/>
        <v>10610.833333333334</v>
      </c>
      <c r="V518" s="6">
        <f t="shared" si="136"/>
        <v>0</v>
      </c>
      <c r="W518" s="7">
        <f t="shared" si="130"/>
        <v>1858095.75</v>
      </c>
    </row>
    <row r="519" spans="1:23" x14ac:dyDescent="0.3">
      <c r="A519">
        <f t="shared" si="137"/>
        <v>2012</v>
      </c>
      <c r="B519" s="46" t="s">
        <v>17</v>
      </c>
      <c r="C519" s="6">
        <v>19730365</v>
      </c>
      <c r="D519" s="6">
        <v>875604</v>
      </c>
      <c r="E519" s="6">
        <v>1464941</v>
      </c>
      <c r="F519" s="7">
        <f t="shared" si="131"/>
        <v>22070910</v>
      </c>
      <c r="G519" s="6">
        <v>3981040</v>
      </c>
      <c r="H519" s="6">
        <v>0</v>
      </c>
      <c r="I519" s="7">
        <f t="shared" si="125"/>
        <v>26051950</v>
      </c>
      <c r="J519" s="6">
        <f t="shared" si="132"/>
        <v>8220985.416666667</v>
      </c>
      <c r="K519" s="6">
        <f t="shared" si="126"/>
        <v>364835</v>
      </c>
      <c r="L519" s="6">
        <f t="shared" si="126"/>
        <v>610392.08333333337</v>
      </c>
      <c r="M519" s="7">
        <f t="shared" si="133"/>
        <v>9196212.5000000019</v>
      </c>
      <c r="N519" s="6">
        <f t="shared" si="134"/>
        <v>1658766.6666666667</v>
      </c>
      <c r="O519" s="6">
        <f t="shared" si="134"/>
        <v>0</v>
      </c>
      <c r="P519" s="7">
        <f t="shared" si="127"/>
        <v>10854979.166666668</v>
      </c>
      <c r="Q519" s="6">
        <f t="shared" si="128"/>
        <v>2877344.8958333335</v>
      </c>
      <c r="R519" s="6">
        <f t="shared" si="128"/>
        <v>127692.24999999999</v>
      </c>
      <c r="S519" s="6">
        <f t="shared" si="129"/>
        <v>3005037.1458333335</v>
      </c>
      <c r="T519" s="7">
        <f t="shared" si="135"/>
        <v>6010074.291666667</v>
      </c>
      <c r="U519" s="6">
        <f t="shared" si="136"/>
        <v>580568.33333333337</v>
      </c>
      <c r="V519" s="6">
        <f t="shared" si="136"/>
        <v>0</v>
      </c>
      <c r="W519" s="7">
        <f t="shared" si="130"/>
        <v>6590642.625</v>
      </c>
    </row>
    <row r="520" spans="1:23" x14ac:dyDescent="0.3">
      <c r="A520">
        <f t="shared" si="137"/>
        <v>2012</v>
      </c>
      <c r="B520" s="46" t="s">
        <v>65</v>
      </c>
      <c r="C520" s="6">
        <v>99272</v>
      </c>
      <c r="D520" s="6">
        <v>105630</v>
      </c>
      <c r="E520" s="6">
        <v>0</v>
      </c>
      <c r="F520" s="7">
        <f t="shared" si="131"/>
        <v>204902</v>
      </c>
      <c r="G520" s="6">
        <v>11328931</v>
      </c>
      <c r="H520" s="6">
        <v>0</v>
      </c>
      <c r="I520" s="7">
        <f t="shared" si="125"/>
        <v>11533833</v>
      </c>
      <c r="J520" s="6">
        <f t="shared" si="132"/>
        <v>41363.333333333336</v>
      </c>
      <c r="K520" s="6">
        <f t="shared" si="126"/>
        <v>44012.5</v>
      </c>
      <c r="L520" s="6">
        <f t="shared" si="126"/>
        <v>0</v>
      </c>
      <c r="M520" s="7">
        <f t="shared" si="133"/>
        <v>85375.833333333343</v>
      </c>
      <c r="N520" s="6">
        <f t="shared" si="134"/>
        <v>4720387.916666667</v>
      </c>
      <c r="O520" s="6">
        <f t="shared" si="134"/>
        <v>0</v>
      </c>
      <c r="P520" s="7">
        <f t="shared" si="127"/>
        <v>4805763.75</v>
      </c>
      <c r="Q520" s="6">
        <f t="shared" si="128"/>
        <v>14477.166666666666</v>
      </c>
      <c r="R520" s="6">
        <f t="shared" si="128"/>
        <v>15404.374999999998</v>
      </c>
      <c r="S520" s="6">
        <f t="shared" si="129"/>
        <v>29881.541666666664</v>
      </c>
      <c r="T520" s="7">
        <f t="shared" si="135"/>
        <v>59763.083333333328</v>
      </c>
      <c r="U520" s="6">
        <f t="shared" si="136"/>
        <v>1652135.7708333333</v>
      </c>
      <c r="V520" s="6">
        <f t="shared" si="136"/>
        <v>0</v>
      </c>
      <c r="W520" s="7">
        <f t="shared" si="130"/>
        <v>1711898.8541666665</v>
      </c>
    </row>
    <row r="521" spans="1:23" x14ac:dyDescent="0.3">
      <c r="A521">
        <f t="shared" si="137"/>
        <v>2012</v>
      </c>
      <c r="B521" s="46" t="s">
        <v>66</v>
      </c>
      <c r="C521" s="6">
        <v>719934</v>
      </c>
      <c r="D521" s="6">
        <v>7262377</v>
      </c>
      <c r="E521" s="6">
        <v>0</v>
      </c>
      <c r="F521" s="7">
        <f t="shared" si="131"/>
        <v>7982311</v>
      </c>
      <c r="G521" s="6">
        <v>0</v>
      </c>
      <c r="H521" s="6">
        <v>0</v>
      </c>
      <c r="I521" s="7">
        <f t="shared" si="125"/>
        <v>7982311</v>
      </c>
      <c r="J521" s="6">
        <f t="shared" si="132"/>
        <v>299972.5</v>
      </c>
      <c r="K521" s="6">
        <f t="shared" si="126"/>
        <v>3025990.416666667</v>
      </c>
      <c r="L521" s="6">
        <f t="shared" si="126"/>
        <v>0</v>
      </c>
      <c r="M521" s="7">
        <f t="shared" si="133"/>
        <v>3325962.916666667</v>
      </c>
      <c r="N521" s="6">
        <f t="shared" si="134"/>
        <v>0</v>
      </c>
      <c r="O521" s="6">
        <f t="shared" si="134"/>
        <v>0</v>
      </c>
      <c r="P521" s="7">
        <f t="shared" si="127"/>
        <v>3325962.916666667</v>
      </c>
      <c r="Q521" s="6">
        <f t="shared" si="128"/>
        <v>104990.375</v>
      </c>
      <c r="R521" s="6">
        <f t="shared" si="128"/>
        <v>1059096.6458333335</v>
      </c>
      <c r="S521" s="6">
        <f t="shared" si="129"/>
        <v>1164087.0208333335</v>
      </c>
      <c r="T521" s="7">
        <f t="shared" si="135"/>
        <v>2328174.041666667</v>
      </c>
      <c r="U521" s="6">
        <f t="shared" si="136"/>
        <v>0</v>
      </c>
      <c r="V521" s="6">
        <f t="shared" si="136"/>
        <v>0</v>
      </c>
      <c r="W521" s="7">
        <f t="shared" si="130"/>
        <v>2328174.041666667</v>
      </c>
    </row>
    <row r="522" spans="1:23" x14ac:dyDescent="0.3">
      <c r="A522">
        <f t="shared" si="137"/>
        <v>2012</v>
      </c>
      <c r="B522" s="46" t="s">
        <v>67</v>
      </c>
      <c r="C522" s="6">
        <v>767059</v>
      </c>
      <c r="D522" s="6">
        <v>870322</v>
      </c>
      <c r="E522" s="6">
        <v>0</v>
      </c>
      <c r="F522" s="7">
        <f t="shared" si="131"/>
        <v>1637381</v>
      </c>
      <c r="G522" s="6">
        <v>0</v>
      </c>
      <c r="H522" s="6">
        <v>0</v>
      </c>
      <c r="I522" s="7">
        <f t="shared" si="125"/>
        <v>1637381</v>
      </c>
      <c r="J522" s="6">
        <f t="shared" si="132"/>
        <v>319607.91666666669</v>
      </c>
      <c r="K522" s="6">
        <f t="shared" si="126"/>
        <v>362634.16666666669</v>
      </c>
      <c r="L522" s="6">
        <f t="shared" si="126"/>
        <v>0</v>
      </c>
      <c r="M522" s="7">
        <f t="shared" si="133"/>
        <v>682242.08333333337</v>
      </c>
      <c r="N522" s="6">
        <f t="shared" si="134"/>
        <v>0</v>
      </c>
      <c r="O522" s="6">
        <f t="shared" si="134"/>
        <v>0</v>
      </c>
      <c r="P522" s="7">
        <f t="shared" si="127"/>
        <v>682242.08333333337</v>
      </c>
      <c r="Q522" s="6">
        <f t="shared" si="128"/>
        <v>111862.77083333333</v>
      </c>
      <c r="R522" s="6">
        <f t="shared" si="128"/>
        <v>126921.95833333333</v>
      </c>
      <c r="S522" s="6">
        <f t="shared" si="129"/>
        <v>238784.72916666666</v>
      </c>
      <c r="T522" s="7">
        <f t="shared" si="135"/>
        <v>477569.45833333331</v>
      </c>
      <c r="U522" s="6">
        <f t="shared" si="136"/>
        <v>0</v>
      </c>
      <c r="V522" s="6">
        <f t="shared" si="136"/>
        <v>0</v>
      </c>
      <c r="W522" s="7">
        <f t="shared" si="130"/>
        <v>477569.45833333331</v>
      </c>
    </row>
    <row r="523" spans="1:23" x14ac:dyDescent="0.3">
      <c r="A523">
        <f t="shared" si="137"/>
        <v>2012</v>
      </c>
      <c r="B523" s="46" t="s">
        <v>68</v>
      </c>
      <c r="C523" s="6">
        <v>19546444</v>
      </c>
      <c r="D523" s="6">
        <v>5031450</v>
      </c>
      <c r="E523" s="6">
        <v>2248446</v>
      </c>
      <c r="F523" s="7">
        <f t="shared" si="131"/>
        <v>26826340</v>
      </c>
      <c r="G523" s="6">
        <v>4314365</v>
      </c>
      <c r="H523" s="6">
        <v>67610</v>
      </c>
      <c r="I523" s="7">
        <f t="shared" si="125"/>
        <v>31208315</v>
      </c>
      <c r="J523" s="6">
        <f t="shared" si="132"/>
        <v>8144351.666666667</v>
      </c>
      <c r="K523" s="6">
        <f t="shared" si="126"/>
        <v>2096437.5</v>
      </c>
      <c r="L523" s="6">
        <f t="shared" si="126"/>
        <v>936852.5</v>
      </c>
      <c r="M523" s="7">
        <f t="shared" si="133"/>
        <v>11177641.666666668</v>
      </c>
      <c r="N523" s="6">
        <f t="shared" si="134"/>
        <v>1797652.0833333335</v>
      </c>
      <c r="O523" s="6">
        <f t="shared" si="134"/>
        <v>28170.833333333336</v>
      </c>
      <c r="P523" s="7">
        <f t="shared" si="127"/>
        <v>13003464.583333336</v>
      </c>
      <c r="Q523" s="6">
        <f t="shared" si="128"/>
        <v>2850523.0833333335</v>
      </c>
      <c r="R523" s="6">
        <f t="shared" si="128"/>
        <v>733753.125</v>
      </c>
      <c r="S523" s="6">
        <f t="shared" si="129"/>
        <v>3584276.2083333335</v>
      </c>
      <c r="T523" s="7">
        <f t="shared" si="135"/>
        <v>7168552.416666667</v>
      </c>
      <c r="U523" s="6">
        <f t="shared" si="136"/>
        <v>629178.22916666663</v>
      </c>
      <c r="V523" s="6">
        <f t="shared" si="136"/>
        <v>9859.7916666666661</v>
      </c>
      <c r="W523" s="7">
        <f t="shared" si="130"/>
        <v>7807590.4375000009</v>
      </c>
    </row>
    <row r="524" spans="1:23" x14ac:dyDescent="0.3">
      <c r="A524">
        <f t="shared" si="137"/>
        <v>2012</v>
      </c>
      <c r="B524" s="46" t="s">
        <v>69</v>
      </c>
      <c r="C524" s="6">
        <v>0</v>
      </c>
      <c r="D524" s="6">
        <v>0</v>
      </c>
      <c r="E524" s="6">
        <v>0</v>
      </c>
      <c r="F524" s="7">
        <f t="shared" si="131"/>
        <v>0</v>
      </c>
      <c r="G524" s="6">
        <v>426849</v>
      </c>
      <c r="H524" s="6">
        <v>0</v>
      </c>
      <c r="I524" s="7">
        <f t="shared" si="125"/>
        <v>426849</v>
      </c>
      <c r="J524" s="6">
        <f t="shared" si="132"/>
        <v>0</v>
      </c>
      <c r="K524" s="6">
        <f t="shared" si="126"/>
        <v>0</v>
      </c>
      <c r="L524" s="6">
        <f t="shared" si="126"/>
        <v>0</v>
      </c>
      <c r="M524" s="7">
        <f t="shared" si="133"/>
        <v>0</v>
      </c>
      <c r="N524" s="6">
        <f t="shared" si="134"/>
        <v>177853.75</v>
      </c>
      <c r="O524" s="6">
        <f t="shared" si="134"/>
        <v>0</v>
      </c>
      <c r="P524" s="7">
        <f t="shared" si="127"/>
        <v>177853.75</v>
      </c>
      <c r="Q524" s="6">
        <f t="shared" si="128"/>
        <v>0</v>
      </c>
      <c r="R524" s="6">
        <f t="shared" si="128"/>
        <v>0</v>
      </c>
      <c r="S524" s="6">
        <f t="shared" si="129"/>
        <v>0</v>
      </c>
      <c r="T524" s="7">
        <f t="shared" si="135"/>
        <v>0</v>
      </c>
      <c r="U524" s="6">
        <f t="shared" si="136"/>
        <v>62248.812499999993</v>
      </c>
      <c r="V524" s="6">
        <f t="shared" si="136"/>
        <v>0</v>
      </c>
      <c r="W524" s="7">
        <f t="shared" si="130"/>
        <v>62248.812499999993</v>
      </c>
    </row>
    <row r="525" spans="1:23" x14ac:dyDescent="0.3">
      <c r="A525">
        <f t="shared" si="137"/>
        <v>2012</v>
      </c>
      <c r="B525" s="46" t="s">
        <v>70</v>
      </c>
      <c r="C525" s="6">
        <v>2314095</v>
      </c>
      <c r="D525" s="6">
        <v>201554</v>
      </c>
      <c r="E525" s="6">
        <v>0</v>
      </c>
      <c r="F525" s="7">
        <f t="shared" si="131"/>
        <v>2515649</v>
      </c>
      <c r="G525" s="6">
        <v>76847</v>
      </c>
      <c r="H525" s="6">
        <v>0</v>
      </c>
      <c r="I525" s="7">
        <f t="shared" si="125"/>
        <v>2592496</v>
      </c>
      <c r="J525" s="6">
        <f t="shared" si="132"/>
        <v>964206.25</v>
      </c>
      <c r="K525" s="6">
        <f t="shared" si="126"/>
        <v>83980.833333333343</v>
      </c>
      <c r="L525" s="6">
        <f t="shared" si="126"/>
        <v>0</v>
      </c>
      <c r="M525" s="7">
        <f t="shared" si="133"/>
        <v>1048187.0833333334</v>
      </c>
      <c r="N525" s="6">
        <f t="shared" si="134"/>
        <v>32019.583333333336</v>
      </c>
      <c r="O525" s="6">
        <f t="shared" si="134"/>
        <v>0</v>
      </c>
      <c r="P525" s="7">
        <f t="shared" si="127"/>
        <v>1080206.6666666667</v>
      </c>
      <c r="Q525" s="6">
        <f t="shared" si="128"/>
        <v>337472.1875</v>
      </c>
      <c r="R525" s="6">
        <f t="shared" si="128"/>
        <v>29393.291666666668</v>
      </c>
      <c r="S525" s="6">
        <f t="shared" si="129"/>
        <v>366865.47916666669</v>
      </c>
      <c r="T525" s="7">
        <f t="shared" si="135"/>
        <v>733730.95833333337</v>
      </c>
      <c r="U525" s="6">
        <f t="shared" si="136"/>
        <v>11206.854166666666</v>
      </c>
      <c r="V525" s="6">
        <f t="shared" si="136"/>
        <v>0</v>
      </c>
      <c r="W525" s="7">
        <f t="shared" si="130"/>
        <v>744937.8125</v>
      </c>
    </row>
    <row r="526" spans="1:23" x14ac:dyDescent="0.3">
      <c r="A526">
        <f t="shared" si="137"/>
        <v>2012</v>
      </c>
      <c r="B526" s="46" t="s">
        <v>11</v>
      </c>
      <c r="C526" s="6">
        <v>8482996</v>
      </c>
      <c r="D526" s="6">
        <v>57842</v>
      </c>
      <c r="E526" s="6">
        <v>0</v>
      </c>
      <c r="F526" s="7">
        <f t="shared" si="131"/>
        <v>8540838</v>
      </c>
      <c r="G526" s="6">
        <v>0</v>
      </c>
      <c r="H526" s="6">
        <v>6646498</v>
      </c>
      <c r="I526" s="7">
        <f t="shared" si="125"/>
        <v>15187336</v>
      </c>
      <c r="J526" s="6">
        <f t="shared" si="132"/>
        <v>3534581.666666667</v>
      </c>
      <c r="K526" s="6">
        <f t="shared" si="126"/>
        <v>24100.833333333336</v>
      </c>
      <c r="L526" s="6">
        <f t="shared" si="126"/>
        <v>0</v>
      </c>
      <c r="M526" s="7">
        <f t="shared" si="133"/>
        <v>3558682.5000000005</v>
      </c>
      <c r="N526" s="6">
        <f t="shared" si="134"/>
        <v>0</v>
      </c>
      <c r="O526" s="6">
        <f t="shared" si="134"/>
        <v>2769374.166666667</v>
      </c>
      <c r="P526" s="7">
        <f t="shared" si="127"/>
        <v>6328056.6666666679</v>
      </c>
      <c r="Q526" s="6">
        <f t="shared" si="128"/>
        <v>1237103.5833333333</v>
      </c>
      <c r="R526" s="6">
        <f t="shared" si="128"/>
        <v>8435.2916666666679</v>
      </c>
      <c r="S526" s="6">
        <f t="shared" si="129"/>
        <v>1245538.875</v>
      </c>
      <c r="T526" s="7">
        <f t="shared" si="135"/>
        <v>2491077.75</v>
      </c>
      <c r="U526" s="6">
        <f t="shared" si="136"/>
        <v>0</v>
      </c>
      <c r="V526" s="6">
        <f t="shared" si="136"/>
        <v>969280.95833333337</v>
      </c>
      <c r="W526" s="7">
        <f t="shared" si="130"/>
        <v>3460358.7083333335</v>
      </c>
    </row>
    <row r="527" spans="1:23" x14ac:dyDescent="0.3">
      <c r="A527">
        <f t="shared" si="137"/>
        <v>2012</v>
      </c>
      <c r="B527" s="46" t="s">
        <v>71</v>
      </c>
      <c r="C527" s="6">
        <v>12265</v>
      </c>
      <c r="D527" s="6">
        <v>265565</v>
      </c>
      <c r="E527" s="6">
        <v>0</v>
      </c>
      <c r="F527" s="7">
        <f t="shared" si="131"/>
        <v>277830</v>
      </c>
      <c r="G527" s="6">
        <v>0</v>
      </c>
      <c r="H527" s="6">
        <v>0</v>
      </c>
      <c r="I527" s="7">
        <f t="shared" si="125"/>
        <v>277830</v>
      </c>
      <c r="J527" s="6">
        <f t="shared" si="132"/>
        <v>5110.416666666667</v>
      </c>
      <c r="K527" s="6">
        <f t="shared" si="126"/>
        <v>110652.08333333334</v>
      </c>
      <c r="L527" s="6">
        <f t="shared" si="126"/>
        <v>0</v>
      </c>
      <c r="M527" s="7">
        <f t="shared" si="133"/>
        <v>115762.50000000001</v>
      </c>
      <c r="N527" s="6">
        <f t="shared" si="134"/>
        <v>0</v>
      </c>
      <c r="O527" s="6">
        <f t="shared" si="134"/>
        <v>0</v>
      </c>
      <c r="P527" s="7">
        <f t="shared" si="127"/>
        <v>115762.50000000001</v>
      </c>
      <c r="Q527" s="6">
        <f t="shared" si="128"/>
        <v>1788.6458333333333</v>
      </c>
      <c r="R527" s="6">
        <f t="shared" si="128"/>
        <v>38728.229166666664</v>
      </c>
      <c r="S527" s="6">
        <f t="shared" si="129"/>
        <v>40516.875</v>
      </c>
      <c r="T527" s="7">
        <f t="shared" si="135"/>
        <v>81033.75</v>
      </c>
      <c r="U527" s="6">
        <f t="shared" si="136"/>
        <v>0</v>
      </c>
      <c r="V527" s="6">
        <f t="shared" si="136"/>
        <v>0</v>
      </c>
      <c r="W527" s="7">
        <f t="shared" si="130"/>
        <v>81033.75</v>
      </c>
    </row>
    <row r="528" spans="1:23" x14ac:dyDescent="0.3">
      <c r="A528">
        <f t="shared" si="137"/>
        <v>2012</v>
      </c>
      <c r="B528" s="46" t="s">
        <v>23</v>
      </c>
      <c r="C528" s="6">
        <v>1356761</v>
      </c>
      <c r="D528" s="6">
        <v>12016936</v>
      </c>
      <c r="E528" s="6">
        <v>2204281</v>
      </c>
      <c r="F528" s="7">
        <f t="shared" si="131"/>
        <v>15577978</v>
      </c>
      <c r="G528" s="6">
        <v>0</v>
      </c>
      <c r="H528" s="6">
        <v>0</v>
      </c>
      <c r="I528" s="7">
        <f t="shared" si="125"/>
        <v>15577978</v>
      </c>
      <c r="J528" s="6">
        <f t="shared" si="132"/>
        <v>565317.08333333337</v>
      </c>
      <c r="K528" s="6">
        <f t="shared" si="126"/>
        <v>5007056.666666667</v>
      </c>
      <c r="L528" s="6">
        <f t="shared" si="126"/>
        <v>918450.41666666674</v>
      </c>
      <c r="M528" s="7">
        <f t="shared" si="133"/>
        <v>6490824.166666667</v>
      </c>
      <c r="N528" s="6">
        <f t="shared" si="134"/>
        <v>0</v>
      </c>
      <c r="O528" s="6">
        <f t="shared" si="134"/>
        <v>0</v>
      </c>
      <c r="P528" s="7">
        <f t="shared" si="127"/>
        <v>6490824.166666667</v>
      </c>
      <c r="Q528" s="6">
        <f t="shared" si="128"/>
        <v>197860.97916666666</v>
      </c>
      <c r="R528" s="6">
        <f t="shared" si="128"/>
        <v>1752469.8333333333</v>
      </c>
      <c r="S528" s="6">
        <f t="shared" si="129"/>
        <v>1950330.8125</v>
      </c>
      <c r="T528" s="7">
        <f t="shared" si="135"/>
        <v>3900661.625</v>
      </c>
      <c r="U528" s="6">
        <f t="shared" si="136"/>
        <v>0</v>
      </c>
      <c r="V528" s="6">
        <f t="shared" si="136"/>
        <v>0</v>
      </c>
      <c r="W528" s="7">
        <f t="shared" si="130"/>
        <v>3900661.625</v>
      </c>
    </row>
    <row r="529" spans="1:23" x14ac:dyDescent="0.3">
      <c r="A529">
        <f t="shared" si="137"/>
        <v>2012</v>
      </c>
      <c r="B529" s="46" t="s">
        <v>15</v>
      </c>
      <c r="C529" s="6">
        <v>60057425</v>
      </c>
      <c r="D529" s="6">
        <v>2233385</v>
      </c>
      <c r="E529" s="6">
        <v>214550</v>
      </c>
      <c r="F529" s="7">
        <f t="shared" si="131"/>
        <v>62505360</v>
      </c>
      <c r="G529" s="6">
        <v>0</v>
      </c>
      <c r="H529" s="6">
        <v>0</v>
      </c>
      <c r="I529" s="7">
        <f t="shared" si="125"/>
        <v>62505360</v>
      </c>
      <c r="J529" s="6">
        <f t="shared" si="132"/>
        <v>25023927.083333336</v>
      </c>
      <c r="K529" s="6">
        <f t="shared" si="126"/>
        <v>930577.08333333337</v>
      </c>
      <c r="L529" s="6">
        <f t="shared" si="126"/>
        <v>89395.833333333343</v>
      </c>
      <c r="M529" s="7">
        <f t="shared" si="133"/>
        <v>26043900</v>
      </c>
      <c r="N529" s="6">
        <f t="shared" si="134"/>
        <v>0</v>
      </c>
      <c r="O529" s="6">
        <f t="shared" si="134"/>
        <v>0</v>
      </c>
      <c r="P529" s="7">
        <f t="shared" si="127"/>
        <v>26043900</v>
      </c>
      <c r="Q529" s="6">
        <f t="shared" si="128"/>
        <v>8758374.4791666679</v>
      </c>
      <c r="R529" s="6">
        <f t="shared" si="128"/>
        <v>325701.97916666669</v>
      </c>
      <c r="S529" s="6">
        <f t="shared" si="129"/>
        <v>9084076.458333334</v>
      </c>
      <c r="T529" s="7">
        <f t="shared" si="135"/>
        <v>18168152.916666668</v>
      </c>
      <c r="U529" s="6">
        <f t="shared" si="136"/>
        <v>0</v>
      </c>
      <c r="V529" s="6">
        <f t="shared" si="136"/>
        <v>0</v>
      </c>
      <c r="W529" s="7">
        <f t="shared" si="130"/>
        <v>18168152.916666668</v>
      </c>
    </row>
    <row r="530" spans="1:23" x14ac:dyDescent="0.3">
      <c r="A530">
        <f t="shared" si="137"/>
        <v>2012</v>
      </c>
      <c r="B530" s="46" t="s">
        <v>72</v>
      </c>
      <c r="C530" s="6">
        <v>3492483</v>
      </c>
      <c r="D530" s="6">
        <v>543410</v>
      </c>
      <c r="E530" s="6">
        <v>0</v>
      </c>
      <c r="F530" s="7">
        <f t="shared" si="131"/>
        <v>4035893</v>
      </c>
      <c r="G530" s="6">
        <v>2759707</v>
      </c>
      <c r="H530" s="6">
        <v>0</v>
      </c>
      <c r="I530" s="7">
        <f t="shared" si="125"/>
        <v>6795600</v>
      </c>
      <c r="J530" s="6">
        <f t="shared" si="132"/>
        <v>1455201.25</v>
      </c>
      <c r="K530" s="6">
        <f t="shared" si="126"/>
        <v>226420.83333333334</v>
      </c>
      <c r="L530" s="6">
        <f t="shared" si="126"/>
        <v>0</v>
      </c>
      <c r="M530" s="7">
        <f t="shared" si="133"/>
        <v>1681622.0833333333</v>
      </c>
      <c r="N530" s="6">
        <f t="shared" si="134"/>
        <v>1149877.9166666667</v>
      </c>
      <c r="O530" s="6">
        <f t="shared" si="134"/>
        <v>0</v>
      </c>
      <c r="P530" s="7">
        <f t="shared" si="127"/>
        <v>2831500</v>
      </c>
      <c r="Q530" s="6">
        <f t="shared" si="128"/>
        <v>509320.43749999994</v>
      </c>
      <c r="R530" s="6">
        <f t="shared" si="128"/>
        <v>79247.291666666672</v>
      </c>
      <c r="S530" s="6">
        <f t="shared" si="129"/>
        <v>588567.72916666663</v>
      </c>
      <c r="T530" s="7">
        <f t="shared" si="135"/>
        <v>1177135.4583333333</v>
      </c>
      <c r="U530" s="6">
        <f t="shared" si="136"/>
        <v>402457.27083333331</v>
      </c>
      <c r="V530" s="6">
        <f t="shared" si="136"/>
        <v>0</v>
      </c>
      <c r="W530" s="7">
        <f t="shared" si="130"/>
        <v>1579592.7291666665</v>
      </c>
    </row>
    <row r="531" spans="1:23" x14ac:dyDescent="0.3">
      <c r="B531" s="47" t="s">
        <v>8</v>
      </c>
      <c r="C531" s="6">
        <v>171932394</v>
      </c>
      <c r="D531" s="6">
        <v>79238502</v>
      </c>
      <c r="E531" s="6">
        <v>6455780</v>
      </c>
      <c r="F531" s="7">
        <f t="shared" ref="F531:W531" si="138">SUM(F482:F530)</f>
        <v>257626676</v>
      </c>
      <c r="G531" s="6">
        <v>31314097</v>
      </c>
      <c r="H531" s="6">
        <v>88550049</v>
      </c>
      <c r="I531" s="7">
        <f t="shared" si="138"/>
        <v>377490822</v>
      </c>
      <c r="J531" s="6">
        <f t="shared" si="138"/>
        <v>71638497.5</v>
      </c>
      <c r="K531" s="6">
        <f t="shared" si="138"/>
        <v>33016042.500000004</v>
      </c>
      <c r="L531" s="6">
        <f t="shared" si="138"/>
        <v>2689908.3333333335</v>
      </c>
      <c r="M531" s="7">
        <f t="shared" si="138"/>
        <v>107344448.33333334</v>
      </c>
      <c r="N531" s="6">
        <f t="shared" si="138"/>
        <v>13047540.416666668</v>
      </c>
      <c r="O531" s="6">
        <f t="shared" si="138"/>
        <v>36895853.75</v>
      </c>
      <c r="P531" s="7">
        <f t="shared" si="138"/>
        <v>157287842.5</v>
      </c>
      <c r="Q531" s="6">
        <f t="shared" si="138"/>
        <v>25073474.125000004</v>
      </c>
      <c r="R531" s="6">
        <f t="shared" si="138"/>
        <v>11555614.874999998</v>
      </c>
      <c r="S531" s="6">
        <f t="shared" si="138"/>
        <v>36629089</v>
      </c>
      <c r="T531" s="7">
        <f t="shared" si="138"/>
        <v>73258178</v>
      </c>
      <c r="U531" s="6">
        <f t="shared" si="138"/>
        <v>4566639.1458333321</v>
      </c>
      <c r="V531" s="6">
        <f t="shared" si="138"/>
        <v>12913548.8125</v>
      </c>
      <c r="W531" s="7">
        <f t="shared" si="138"/>
        <v>90738365.958333343</v>
      </c>
    </row>
    <row r="533" spans="1:23" x14ac:dyDescent="0.3">
      <c r="B533" s="16">
        <v>2013</v>
      </c>
      <c r="C533" s="55" t="s">
        <v>0</v>
      </c>
      <c r="D533" s="55"/>
      <c r="E533" s="55"/>
      <c r="F533" s="55"/>
      <c r="G533" s="55"/>
      <c r="H533" s="55"/>
      <c r="I533" s="55"/>
      <c r="J533" s="55" t="s">
        <v>30</v>
      </c>
      <c r="K533" s="55"/>
      <c r="L533" s="55"/>
      <c r="M533" s="55"/>
      <c r="N533" s="55"/>
      <c r="O533" s="55"/>
      <c r="P533" s="55"/>
      <c r="Q533" s="55" t="s">
        <v>31</v>
      </c>
      <c r="R533" s="55"/>
      <c r="S533" s="55"/>
      <c r="T533" s="55"/>
      <c r="U533" s="55"/>
      <c r="V533" s="55"/>
      <c r="W533" s="55"/>
    </row>
    <row r="534" spans="1:23" ht="43.2" x14ac:dyDescent="0.3">
      <c r="B534" s="26" t="s">
        <v>1</v>
      </c>
      <c r="C534" s="4" t="s">
        <v>2</v>
      </c>
      <c r="D534" s="4" t="s">
        <v>3</v>
      </c>
      <c r="E534" s="4" t="s">
        <v>4</v>
      </c>
      <c r="F534" s="5" t="s">
        <v>5</v>
      </c>
      <c r="G534" s="4" t="s">
        <v>6</v>
      </c>
      <c r="H534" s="4" t="s">
        <v>7</v>
      </c>
      <c r="I534" s="5" t="s">
        <v>8</v>
      </c>
      <c r="J534" s="4" t="s">
        <v>2</v>
      </c>
      <c r="K534" s="4" t="s">
        <v>3</v>
      </c>
      <c r="L534" s="4" t="s">
        <v>4</v>
      </c>
      <c r="M534" s="5" t="s">
        <v>5</v>
      </c>
      <c r="N534" s="4" t="s">
        <v>6</v>
      </c>
      <c r="O534" s="4" t="s">
        <v>7</v>
      </c>
      <c r="P534" s="5" t="s">
        <v>8</v>
      </c>
      <c r="Q534" s="4" t="s">
        <v>2</v>
      </c>
      <c r="R534" s="4" t="s">
        <v>3</v>
      </c>
      <c r="S534" s="4" t="s">
        <v>4</v>
      </c>
      <c r="T534" s="5" t="s">
        <v>5</v>
      </c>
      <c r="U534" s="4" t="s">
        <v>6</v>
      </c>
      <c r="V534" s="4" t="s">
        <v>7</v>
      </c>
      <c r="W534" s="5" t="s">
        <v>8</v>
      </c>
    </row>
    <row r="535" spans="1:23" x14ac:dyDescent="0.3">
      <c r="A535">
        <f t="shared" si="137"/>
        <v>2013</v>
      </c>
      <c r="B535" s="46" t="s">
        <v>32</v>
      </c>
      <c r="C535" s="6">
        <v>4015186</v>
      </c>
      <c r="D535" s="6">
        <v>1473878</v>
      </c>
      <c r="E535" s="6">
        <v>0</v>
      </c>
      <c r="F535" s="7">
        <f>SUM(C535:E535)</f>
        <v>5489064</v>
      </c>
      <c r="G535" s="6">
        <v>52932</v>
      </c>
      <c r="H535" s="6">
        <v>0</v>
      </c>
      <c r="I535" s="7">
        <f t="shared" ref="I535:I583" si="139">SUM(F535:H535)</f>
        <v>5541996</v>
      </c>
      <c r="J535" s="6">
        <f>C535*$J$1</f>
        <v>1672994.1666666667</v>
      </c>
      <c r="K535" s="6">
        <f t="shared" ref="K535:L583" si="140">D535*$J$1</f>
        <v>614115.83333333337</v>
      </c>
      <c r="L535" s="6">
        <f t="shared" si="140"/>
        <v>0</v>
      </c>
      <c r="M535" s="7">
        <f>SUM(J535:L535)</f>
        <v>2287110</v>
      </c>
      <c r="N535" s="6">
        <f>G535*$J$1</f>
        <v>22055</v>
      </c>
      <c r="O535" s="6">
        <f>H535*$J$1</f>
        <v>0</v>
      </c>
      <c r="P535" s="7">
        <f t="shared" ref="P535:P583" si="141">SUM(M535:O535)</f>
        <v>2309165</v>
      </c>
      <c r="Q535" s="6">
        <f t="shared" ref="Q535:R583" si="142">J535*$Q$1</f>
        <v>585547.95833333337</v>
      </c>
      <c r="R535" s="6">
        <f t="shared" si="142"/>
        <v>214940.54166666666</v>
      </c>
      <c r="S535" s="6">
        <f t="shared" ref="S535:S583" si="143">SUM(Q535:R535)</f>
        <v>800488.5</v>
      </c>
      <c r="T535" s="7">
        <f>SUM(Q535:S535)</f>
        <v>1600977</v>
      </c>
      <c r="U535" s="6">
        <f>N535*$Q$1</f>
        <v>7719.2499999999991</v>
      </c>
      <c r="V535" s="6">
        <f>O535*$Q$1</f>
        <v>0</v>
      </c>
      <c r="W535" s="7">
        <f t="shared" ref="W535:W583" si="144">SUM(T535:V535)</f>
        <v>1608696.25</v>
      </c>
    </row>
    <row r="536" spans="1:23" x14ac:dyDescent="0.3">
      <c r="A536">
        <f t="shared" si="137"/>
        <v>2013</v>
      </c>
      <c r="B536" s="46" t="s">
        <v>33</v>
      </c>
      <c r="C536" s="6">
        <v>0</v>
      </c>
      <c r="D536" s="6">
        <v>0</v>
      </c>
      <c r="E536" s="6">
        <v>0</v>
      </c>
      <c r="F536" s="7">
        <f t="shared" ref="F536:F583" si="145">SUM(C536:E536)</f>
        <v>0</v>
      </c>
      <c r="G536" s="6">
        <v>0</v>
      </c>
      <c r="H536" s="6">
        <v>0</v>
      </c>
      <c r="I536" s="7">
        <f t="shared" si="139"/>
        <v>0</v>
      </c>
      <c r="J536" s="6">
        <f t="shared" ref="J536:J583" si="146">C536*$J$1</f>
        <v>0</v>
      </c>
      <c r="K536" s="6">
        <f t="shared" si="140"/>
        <v>0</v>
      </c>
      <c r="L536" s="6">
        <f t="shared" si="140"/>
        <v>0</v>
      </c>
      <c r="M536" s="7">
        <f t="shared" ref="M536:M583" si="147">SUM(J536:L536)</f>
        <v>0</v>
      </c>
      <c r="N536" s="6">
        <f t="shared" ref="N536:O583" si="148">G536*$J$1</f>
        <v>0</v>
      </c>
      <c r="O536" s="6">
        <f t="shared" si="148"/>
        <v>0</v>
      </c>
      <c r="P536" s="7">
        <f t="shared" si="141"/>
        <v>0</v>
      </c>
      <c r="Q536" s="6">
        <f t="shared" si="142"/>
        <v>0</v>
      </c>
      <c r="R536" s="6">
        <f t="shared" si="142"/>
        <v>0</v>
      </c>
      <c r="S536" s="6">
        <f t="shared" si="143"/>
        <v>0</v>
      </c>
      <c r="T536" s="7">
        <f t="shared" ref="T536:T583" si="149">SUM(Q536:S536)</f>
        <v>0</v>
      </c>
      <c r="U536" s="6">
        <f t="shared" ref="U536:V583" si="150">N536*$Q$1</f>
        <v>0</v>
      </c>
      <c r="V536" s="6">
        <f t="shared" si="150"/>
        <v>0</v>
      </c>
      <c r="W536" s="7">
        <f t="shared" si="144"/>
        <v>0</v>
      </c>
    </row>
    <row r="537" spans="1:23" x14ac:dyDescent="0.3">
      <c r="A537">
        <f t="shared" si="137"/>
        <v>2013</v>
      </c>
      <c r="B537" s="46" t="s">
        <v>34</v>
      </c>
      <c r="C537" s="6">
        <v>0</v>
      </c>
      <c r="D537" s="6">
        <v>0</v>
      </c>
      <c r="E537" s="6">
        <v>0</v>
      </c>
      <c r="F537" s="7">
        <f t="shared" si="145"/>
        <v>0</v>
      </c>
      <c r="G537" s="6">
        <v>0</v>
      </c>
      <c r="H537" s="6">
        <v>0</v>
      </c>
      <c r="I537" s="7">
        <f t="shared" si="139"/>
        <v>0</v>
      </c>
      <c r="J537" s="6">
        <f t="shared" si="146"/>
        <v>0</v>
      </c>
      <c r="K537" s="6">
        <f t="shared" si="140"/>
        <v>0</v>
      </c>
      <c r="L537" s="6">
        <f t="shared" si="140"/>
        <v>0</v>
      </c>
      <c r="M537" s="7">
        <f t="shared" si="147"/>
        <v>0</v>
      </c>
      <c r="N537" s="6">
        <f t="shared" si="148"/>
        <v>0</v>
      </c>
      <c r="O537" s="6">
        <f t="shared" si="148"/>
        <v>0</v>
      </c>
      <c r="P537" s="7">
        <f t="shared" si="141"/>
        <v>0</v>
      </c>
      <c r="Q537" s="6">
        <f t="shared" si="142"/>
        <v>0</v>
      </c>
      <c r="R537" s="6">
        <f t="shared" si="142"/>
        <v>0</v>
      </c>
      <c r="S537" s="6">
        <f t="shared" si="143"/>
        <v>0</v>
      </c>
      <c r="T537" s="7">
        <f t="shared" si="149"/>
        <v>0</v>
      </c>
      <c r="U537" s="6">
        <f t="shared" si="150"/>
        <v>0</v>
      </c>
      <c r="V537" s="6">
        <f t="shared" si="150"/>
        <v>0</v>
      </c>
      <c r="W537" s="7">
        <f t="shared" si="144"/>
        <v>0</v>
      </c>
    </row>
    <row r="538" spans="1:23" x14ac:dyDescent="0.3">
      <c r="A538">
        <f t="shared" si="137"/>
        <v>2013</v>
      </c>
      <c r="B538" s="46" t="s">
        <v>35</v>
      </c>
      <c r="C538" s="6">
        <v>0</v>
      </c>
      <c r="D538" s="6">
        <v>0</v>
      </c>
      <c r="E538" s="6">
        <v>0</v>
      </c>
      <c r="F538" s="7">
        <f t="shared" si="145"/>
        <v>0</v>
      </c>
      <c r="G538" s="6">
        <v>0</v>
      </c>
      <c r="H538" s="6">
        <v>0</v>
      </c>
      <c r="I538" s="7">
        <f t="shared" si="139"/>
        <v>0</v>
      </c>
      <c r="J538" s="6">
        <f t="shared" si="146"/>
        <v>0</v>
      </c>
      <c r="K538" s="6">
        <f t="shared" si="140"/>
        <v>0</v>
      </c>
      <c r="L538" s="6">
        <f t="shared" si="140"/>
        <v>0</v>
      </c>
      <c r="M538" s="7">
        <f t="shared" si="147"/>
        <v>0</v>
      </c>
      <c r="N538" s="6">
        <f t="shared" si="148"/>
        <v>0</v>
      </c>
      <c r="O538" s="6">
        <f t="shared" si="148"/>
        <v>0</v>
      </c>
      <c r="P538" s="7">
        <f t="shared" si="141"/>
        <v>0</v>
      </c>
      <c r="Q538" s="6">
        <f t="shared" si="142"/>
        <v>0</v>
      </c>
      <c r="R538" s="6">
        <f t="shared" si="142"/>
        <v>0</v>
      </c>
      <c r="S538" s="6">
        <f t="shared" si="143"/>
        <v>0</v>
      </c>
      <c r="T538" s="7">
        <f t="shared" si="149"/>
        <v>0</v>
      </c>
      <c r="U538" s="6">
        <f t="shared" si="150"/>
        <v>0</v>
      </c>
      <c r="V538" s="6">
        <f t="shared" si="150"/>
        <v>0</v>
      </c>
      <c r="W538" s="7">
        <f t="shared" si="144"/>
        <v>0</v>
      </c>
    </row>
    <row r="539" spans="1:23" x14ac:dyDescent="0.3">
      <c r="A539">
        <f t="shared" si="137"/>
        <v>2013</v>
      </c>
      <c r="B539" s="46" t="s">
        <v>36</v>
      </c>
      <c r="C539" s="6">
        <v>263298</v>
      </c>
      <c r="D539" s="6">
        <v>2233014</v>
      </c>
      <c r="E539" s="6">
        <v>0</v>
      </c>
      <c r="F539" s="7">
        <f t="shared" si="145"/>
        <v>2496312</v>
      </c>
      <c r="G539" s="6">
        <v>0</v>
      </c>
      <c r="H539" s="6">
        <v>0</v>
      </c>
      <c r="I539" s="7">
        <f t="shared" si="139"/>
        <v>2496312</v>
      </c>
      <c r="J539" s="6">
        <f t="shared" si="146"/>
        <v>109707.5</v>
      </c>
      <c r="K539" s="6">
        <f t="shared" si="140"/>
        <v>930422.5</v>
      </c>
      <c r="L539" s="6">
        <f t="shared" si="140"/>
        <v>0</v>
      </c>
      <c r="M539" s="7">
        <f t="shared" si="147"/>
        <v>1040130</v>
      </c>
      <c r="N539" s="6">
        <f t="shared" si="148"/>
        <v>0</v>
      </c>
      <c r="O539" s="6">
        <f t="shared" si="148"/>
        <v>0</v>
      </c>
      <c r="P539" s="7">
        <f t="shared" si="141"/>
        <v>1040130</v>
      </c>
      <c r="Q539" s="6">
        <f t="shared" si="142"/>
        <v>38397.625</v>
      </c>
      <c r="R539" s="6">
        <f t="shared" si="142"/>
        <v>325647.875</v>
      </c>
      <c r="S539" s="6">
        <f t="shared" si="143"/>
        <v>364045.5</v>
      </c>
      <c r="T539" s="7">
        <f t="shared" si="149"/>
        <v>728091</v>
      </c>
      <c r="U539" s="6">
        <f t="shared" si="150"/>
        <v>0</v>
      </c>
      <c r="V539" s="6">
        <f t="shared" si="150"/>
        <v>0</v>
      </c>
      <c r="W539" s="7">
        <f t="shared" si="144"/>
        <v>728091</v>
      </c>
    </row>
    <row r="540" spans="1:23" x14ac:dyDescent="0.3">
      <c r="A540">
        <f t="shared" si="137"/>
        <v>2013</v>
      </c>
      <c r="B540" s="46" t="s">
        <v>37</v>
      </c>
      <c r="C540" s="6">
        <v>1792372</v>
      </c>
      <c r="D540" s="6">
        <v>1090600</v>
      </c>
      <c r="E540" s="6">
        <v>0</v>
      </c>
      <c r="F540" s="7">
        <f t="shared" si="145"/>
        <v>2882972</v>
      </c>
      <c r="G540" s="6">
        <v>0</v>
      </c>
      <c r="H540" s="6">
        <v>0</v>
      </c>
      <c r="I540" s="7">
        <f t="shared" si="139"/>
        <v>2882972</v>
      </c>
      <c r="J540" s="6">
        <f t="shared" si="146"/>
        <v>746821.66666666674</v>
      </c>
      <c r="K540" s="6">
        <f t="shared" si="140"/>
        <v>454416.66666666669</v>
      </c>
      <c r="L540" s="6">
        <f t="shared" si="140"/>
        <v>0</v>
      </c>
      <c r="M540" s="7">
        <f t="shared" si="147"/>
        <v>1201238.3333333335</v>
      </c>
      <c r="N540" s="6">
        <f t="shared" si="148"/>
        <v>0</v>
      </c>
      <c r="O540" s="6">
        <f t="shared" si="148"/>
        <v>0</v>
      </c>
      <c r="P540" s="7">
        <f t="shared" si="141"/>
        <v>1201238.3333333335</v>
      </c>
      <c r="Q540" s="6">
        <f t="shared" si="142"/>
        <v>261387.58333333334</v>
      </c>
      <c r="R540" s="6">
        <f t="shared" si="142"/>
        <v>159045.83333333334</v>
      </c>
      <c r="S540" s="6">
        <f t="shared" si="143"/>
        <v>420433.41666666669</v>
      </c>
      <c r="T540" s="7">
        <f t="shared" si="149"/>
        <v>840866.83333333337</v>
      </c>
      <c r="U540" s="6">
        <f t="shared" si="150"/>
        <v>0</v>
      </c>
      <c r="V540" s="6">
        <f t="shared" si="150"/>
        <v>0</v>
      </c>
      <c r="W540" s="7">
        <f t="shared" si="144"/>
        <v>840866.83333333337</v>
      </c>
    </row>
    <row r="541" spans="1:23" x14ac:dyDescent="0.3">
      <c r="A541">
        <f t="shared" si="137"/>
        <v>2013</v>
      </c>
      <c r="B541" s="46" t="s">
        <v>38</v>
      </c>
      <c r="C541" s="6">
        <v>0</v>
      </c>
      <c r="D541" s="6">
        <v>0</v>
      </c>
      <c r="E541" s="6">
        <v>0</v>
      </c>
      <c r="F541" s="7">
        <f t="shared" si="145"/>
        <v>0</v>
      </c>
      <c r="G541" s="6">
        <v>0</v>
      </c>
      <c r="H541" s="6">
        <v>0</v>
      </c>
      <c r="I541" s="7">
        <f t="shared" si="139"/>
        <v>0</v>
      </c>
      <c r="J541" s="6">
        <f t="shared" si="146"/>
        <v>0</v>
      </c>
      <c r="K541" s="6">
        <f t="shared" si="140"/>
        <v>0</v>
      </c>
      <c r="L541" s="6">
        <f t="shared" si="140"/>
        <v>0</v>
      </c>
      <c r="M541" s="7">
        <f t="shared" si="147"/>
        <v>0</v>
      </c>
      <c r="N541" s="6">
        <f t="shared" si="148"/>
        <v>0</v>
      </c>
      <c r="O541" s="6">
        <f t="shared" si="148"/>
        <v>0</v>
      </c>
      <c r="P541" s="7">
        <f t="shared" si="141"/>
        <v>0</v>
      </c>
      <c r="Q541" s="6">
        <f t="shared" si="142"/>
        <v>0</v>
      </c>
      <c r="R541" s="6">
        <f t="shared" si="142"/>
        <v>0</v>
      </c>
      <c r="S541" s="6">
        <f t="shared" si="143"/>
        <v>0</v>
      </c>
      <c r="T541" s="7">
        <f t="shared" si="149"/>
        <v>0</v>
      </c>
      <c r="U541" s="6">
        <f t="shared" si="150"/>
        <v>0</v>
      </c>
      <c r="V541" s="6">
        <f t="shared" si="150"/>
        <v>0</v>
      </c>
      <c r="W541" s="7">
        <f t="shared" si="144"/>
        <v>0</v>
      </c>
    </row>
    <row r="542" spans="1:23" x14ac:dyDescent="0.3">
      <c r="A542">
        <f t="shared" si="137"/>
        <v>2013</v>
      </c>
      <c r="B542" s="46" t="s">
        <v>39</v>
      </c>
      <c r="C542" s="6">
        <v>55675</v>
      </c>
      <c r="D542" s="6">
        <v>703050</v>
      </c>
      <c r="E542" s="6">
        <v>0</v>
      </c>
      <c r="F542" s="7">
        <f t="shared" si="145"/>
        <v>758725</v>
      </c>
      <c r="G542" s="6">
        <v>794190</v>
      </c>
      <c r="H542" s="6">
        <v>0</v>
      </c>
      <c r="I542" s="7">
        <f t="shared" si="139"/>
        <v>1552915</v>
      </c>
      <c r="J542" s="6">
        <f t="shared" si="146"/>
        <v>23197.916666666668</v>
      </c>
      <c r="K542" s="6">
        <f t="shared" si="140"/>
        <v>292937.5</v>
      </c>
      <c r="L542" s="6">
        <f t="shared" si="140"/>
        <v>0</v>
      </c>
      <c r="M542" s="7">
        <f t="shared" si="147"/>
        <v>316135.41666666669</v>
      </c>
      <c r="N542" s="6">
        <f t="shared" si="148"/>
        <v>330912.5</v>
      </c>
      <c r="O542" s="6">
        <f t="shared" si="148"/>
        <v>0</v>
      </c>
      <c r="P542" s="7">
        <f t="shared" si="141"/>
        <v>647047.91666666674</v>
      </c>
      <c r="Q542" s="6">
        <f t="shared" si="142"/>
        <v>8119.270833333333</v>
      </c>
      <c r="R542" s="6">
        <f t="shared" si="142"/>
        <v>102528.125</v>
      </c>
      <c r="S542" s="6">
        <f t="shared" si="143"/>
        <v>110647.39583333333</v>
      </c>
      <c r="T542" s="7">
        <f t="shared" si="149"/>
        <v>221294.79166666666</v>
      </c>
      <c r="U542" s="6">
        <f t="shared" si="150"/>
        <v>115819.37499999999</v>
      </c>
      <c r="V542" s="6">
        <f t="shared" si="150"/>
        <v>0</v>
      </c>
      <c r="W542" s="7">
        <f t="shared" si="144"/>
        <v>337114.16666666663</v>
      </c>
    </row>
    <row r="543" spans="1:23" x14ac:dyDescent="0.3">
      <c r="A543">
        <f t="shared" si="137"/>
        <v>2013</v>
      </c>
      <c r="B543" s="46" t="s">
        <v>9</v>
      </c>
      <c r="C543" s="6">
        <v>1681503</v>
      </c>
      <c r="D543" s="6">
        <v>678339</v>
      </c>
      <c r="E543" s="6">
        <v>541497</v>
      </c>
      <c r="F543" s="7">
        <f t="shared" si="145"/>
        <v>2901339</v>
      </c>
      <c r="G543" s="6">
        <v>10148</v>
      </c>
      <c r="H543" s="6">
        <v>69054580</v>
      </c>
      <c r="I543" s="7">
        <f t="shared" si="139"/>
        <v>71966067</v>
      </c>
      <c r="J543" s="6">
        <f t="shared" si="146"/>
        <v>700626.25</v>
      </c>
      <c r="K543" s="6">
        <f t="shared" si="140"/>
        <v>282641.25</v>
      </c>
      <c r="L543" s="6">
        <f t="shared" si="140"/>
        <v>225623.75</v>
      </c>
      <c r="M543" s="7">
        <f t="shared" si="147"/>
        <v>1208891.25</v>
      </c>
      <c r="N543" s="6">
        <f t="shared" si="148"/>
        <v>4228.3333333333339</v>
      </c>
      <c r="O543" s="6">
        <f t="shared" si="148"/>
        <v>28772741.666666668</v>
      </c>
      <c r="P543" s="7">
        <f t="shared" si="141"/>
        <v>29985861.25</v>
      </c>
      <c r="Q543" s="6">
        <f t="shared" si="142"/>
        <v>245219.18749999997</v>
      </c>
      <c r="R543" s="6">
        <f t="shared" si="142"/>
        <v>98924.4375</v>
      </c>
      <c r="S543" s="6">
        <f t="shared" si="143"/>
        <v>344143.625</v>
      </c>
      <c r="T543" s="7">
        <f t="shared" si="149"/>
        <v>688287.25</v>
      </c>
      <c r="U543" s="6">
        <f t="shared" si="150"/>
        <v>1479.9166666666667</v>
      </c>
      <c r="V543" s="6">
        <f t="shared" si="150"/>
        <v>10070459.583333334</v>
      </c>
      <c r="W543" s="7">
        <f t="shared" si="144"/>
        <v>10760226.75</v>
      </c>
    </row>
    <row r="544" spans="1:23" x14ac:dyDescent="0.3">
      <c r="A544">
        <f t="shared" si="137"/>
        <v>2013</v>
      </c>
      <c r="B544" s="46" t="s">
        <v>40</v>
      </c>
      <c r="C544" s="6">
        <v>646459</v>
      </c>
      <c r="D544" s="6">
        <v>68648</v>
      </c>
      <c r="E544" s="6">
        <v>0</v>
      </c>
      <c r="F544" s="7">
        <f t="shared" si="145"/>
        <v>715107</v>
      </c>
      <c r="G544" s="6">
        <v>1716759</v>
      </c>
      <c r="H544" s="6">
        <v>0</v>
      </c>
      <c r="I544" s="7">
        <f t="shared" si="139"/>
        <v>2431866</v>
      </c>
      <c r="J544" s="6">
        <f t="shared" si="146"/>
        <v>269357.91666666669</v>
      </c>
      <c r="K544" s="6">
        <f t="shared" si="140"/>
        <v>28603.333333333336</v>
      </c>
      <c r="L544" s="6">
        <f t="shared" si="140"/>
        <v>0</v>
      </c>
      <c r="M544" s="7">
        <f t="shared" si="147"/>
        <v>297961.25</v>
      </c>
      <c r="N544" s="6">
        <f t="shared" si="148"/>
        <v>715316.25</v>
      </c>
      <c r="O544" s="6">
        <f t="shared" si="148"/>
        <v>0</v>
      </c>
      <c r="P544" s="7">
        <f t="shared" si="141"/>
        <v>1013277.5</v>
      </c>
      <c r="Q544" s="6">
        <f t="shared" si="142"/>
        <v>94275.270833333328</v>
      </c>
      <c r="R544" s="6">
        <f t="shared" si="142"/>
        <v>10011.166666666666</v>
      </c>
      <c r="S544" s="6">
        <f t="shared" si="143"/>
        <v>104286.4375</v>
      </c>
      <c r="T544" s="7">
        <f t="shared" si="149"/>
        <v>208572.875</v>
      </c>
      <c r="U544" s="6">
        <f t="shared" si="150"/>
        <v>250360.68749999997</v>
      </c>
      <c r="V544" s="6">
        <f t="shared" si="150"/>
        <v>0</v>
      </c>
      <c r="W544" s="7">
        <f t="shared" si="144"/>
        <v>458933.5625</v>
      </c>
    </row>
    <row r="545" spans="1:23" x14ac:dyDescent="0.3">
      <c r="A545">
        <f t="shared" si="137"/>
        <v>2013</v>
      </c>
      <c r="B545" s="46" t="s">
        <v>41</v>
      </c>
      <c r="C545" s="6">
        <v>10514</v>
      </c>
      <c r="D545" s="6">
        <v>187927</v>
      </c>
      <c r="E545" s="6">
        <v>0</v>
      </c>
      <c r="F545" s="7">
        <f t="shared" si="145"/>
        <v>198441</v>
      </c>
      <c r="G545" s="6">
        <v>0</v>
      </c>
      <c r="H545" s="6">
        <v>0</v>
      </c>
      <c r="I545" s="7">
        <f t="shared" si="139"/>
        <v>198441</v>
      </c>
      <c r="J545" s="6">
        <f t="shared" si="146"/>
        <v>4380.8333333333339</v>
      </c>
      <c r="K545" s="6">
        <f t="shared" si="140"/>
        <v>78302.916666666672</v>
      </c>
      <c r="L545" s="6">
        <f t="shared" si="140"/>
        <v>0</v>
      </c>
      <c r="M545" s="7">
        <f t="shared" si="147"/>
        <v>82683.75</v>
      </c>
      <c r="N545" s="6">
        <f t="shared" si="148"/>
        <v>0</v>
      </c>
      <c r="O545" s="6">
        <f t="shared" si="148"/>
        <v>0</v>
      </c>
      <c r="P545" s="7">
        <f t="shared" si="141"/>
        <v>82683.75</v>
      </c>
      <c r="Q545" s="6">
        <f t="shared" si="142"/>
        <v>1533.2916666666667</v>
      </c>
      <c r="R545" s="6">
        <f t="shared" si="142"/>
        <v>27406.020833333332</v>
      </c>
      <c r="S545" s="6">
        <f t="shared" si="143"/>
        <v>28939.3125</v>
      </c>
      <c r="T545" s="7">
        <f t="shared" si="149"/>
        <v>57878.625</v>
      </c>
      <c r="U545" s="6">
        <f t="shared" si="150"/>
        <v>0</v>
      </c>
      <c r="V545" s="6">
        <f t="shared" si="150"/>
        <v>0</v>
      </c>
      <c r="W545" s="7">
        <f t="shared" si="144"/>
        <v>57878.625</v>
      </c>
    </row>
    <row r="546" spans="1:23" x14ac:dyDescent="0.3">
      <c r="A546">
        <f t="shared" si="137"/>
        <v>2013</v>
      </c>
      <c r="B546" s="46" t="s">
        <v>42</v>
      </c>
      <c r="C546" s="6">
        <v>42785</v>
      </c>
      <c r="D546" s="6">
        <v>1594557</v>
      </c>
      <c r="E546" s="6">
        <v>0</v>
      </c>
      <c r="F546" s="7">
        <f t="shared" si="145"/>
        <v>1637342</v>
      </c>
      <c r="G546" s="6">
        <v>0</v>
      </c>
      <c r="H546" s="6">
        <v>0</v>
      </c>
      <c r="I546" s="7">
        <f t="shared" si="139"/>
        <v>1637342</v>
      </c>
      <c r="J546" s="6">
        <f t="shared" si="146"/>
        <v>17827.083333333336</v>
      </c>
      <c r="K546" s="6">
        <f t="shared" si="140"/>
        <v>664398.75</v>
      </c>
      <c r="L546" s="6">
        <f t="shared" si="140"/>
        <v>0</v>
      </c>
      <c r="M546" s="7">
        <f t="shared" si="147"/>
        <v>682225.83333333337</v>
      </c>
      <c r="N546" s="6">
        <f t="shared" si="148"/>
        <v>0</v>
      </c>
      <c r="O546" s="6">
        <f t="shared" si="148"/>
        <v>0</v>
      </c>
      <c r="P546" s="7">
        <f t="shared" si="141"/>
        <v>682225.83333333337</v>
      </c>
      <c r="Q546" s="6">
        <f t="shared" si="142"/>
        <v>6239.479166666667</v>
      </c>
      <c r="R546" s="6">
        <f t="shared" si="142"/>
        <v>232539.56249999997</v>
      </c>
      <c r="S546" s="6">
        <f t="shared" si="143"/>
        <v>238779.04166666663</v>
      </c>
      <c r="T546" s="7">
        <f t="shared" si="149"/>
        <v>477558.08333333326</v>
      </c>
      <c r="U546" s="6">
        <f t="shared" si="150"/>
        <v>0</v>
      </c>
      <c r="V546" s="6">
        <f t="shared" si="150"/>
        <v>0</v>
      </c>
      <c r="W546" s="7">
        <f t="shared" si="144"/>
        <v>477558.08333333326</v>
      </c>
    </row>
    <row r="547" spans="1:23" x14ac:dyDescent="0.3">
      <c r="A547">
        <f t="shared" si="137"/>
        <v>2013</v>
      </c>
      <c r="B547" s="46" t="s">
        <v>43</v>
      </c>
      <c r="C547" s="6">
        <v>314919</v>
      </c>
      <c r="D547" s="6">
        <v>579393</v>
      </c>
      <c r="E547" s="6">
        <v>0</v>
      </c>
      <c r="F547" s="7">
        <f t="shared" si="145"/>
        <v>894312</v>
      </c>
      <c r="G547" s="6">
        <v>0</v>
      </c>
      <c r="H547" s="6">
        <v>4562308</v>
      </c>
      <c r="I547" s="7">
        <f t="shared" si="139"/>
        <v>5456620</v>
      </c>
      <c r="J547" s="6">
        <f t="shared" si="146"/>
        <v>131216.25</v>
      </c>
      <c r="K547" s="6">
        <f t="shared" si="140"/>
        <v>241413.75</v>
      </c>
      <c r="L547" s="6">
        <f t="shared" si="140"/>
        <v>0</v>
      </c>
      <c r="M547" s="7">
        <f t="shared" si="147"/>
        <v>372630</v>
      </c>
      <c r="N547" s="6">
        <f t="shared" si="148"/>
        <v>0</v>
      </c>
      <c r="O547" s="6">
        <f t="shared" si="148"/>
        <v>1900961.6666666667</v>
      </c>
      <c r="P547" s="7">
        <f t="shared" si="141"/>
        <v>2273591.666666667</v>
      </c>
      <c r="Q547" s="6">
        <f t="shared" si="142"/>
        <v>45925.6875</v>
      </c>
      <c r="R547" s="6">
        <f t="shared" si="142"/>
        <v>84494.8125</v>
      </c>
      <c r="S547" s="6">
        <f t="shared" si="143"/>
        <v>130420.5</v>
      </c>
      <c r="T547" s="7">
        <f t="shared" si="149"/>
        <v>260841</v>
      </c>
      <c r="U547" s="6">
        <f t="shared" si="150"/>
        <v>0</v>
      </c>
      <c r="V547" s="6">
        <f t="shared" si="150"/>
        <v>665336.58333333337</v>
      </c>
      <c r="W547" s="7">
        <f t="shared" si="144"/>
        <v>926177.58333333337</v>
      </c>
    </row>
    <row r="548" spans="1:23" x14ac:dyDescent="0.3">
      <c r="A548">
        <f t="shared" si="137"/>
        <v>2013</v>
      </c>
      <c r="B548" s="46" t="s">
        <v>44</v>
      </c>
      <c r="C548" s="6">
        <v>1750</v>
      </c>
      <c r="D548" s="6">
        <v>31060</v>
      </c>
      <c r="E548" s="6">
        <v>0</v>
      </c>
      <c r="F548" s="7">
        <f t="shared" si="145"/>
        <v>32810</v>
      </c>
      <c r="G548" s="6">
        <v>0</v>
      </c>
      <c r="H548" s="6">
        <v>0</v>
      </c>
      <c r="I548" s="7">
        <f t="shared" si="139"/>
        <v>32810</v>
      </c>
      <c r="J548" s="6">
        <f t="shared" si="146"/>
        <v>729.16666666666674</v>
      </c>
      <c r="K548" s="6">
        <f t="shared" si="140"/>
        <v>12941.666666666668</v>
      </c>
      <c r="L548" s="6">
        <f t="shared" si="140"/>
        <v>0</v>
      </c>
      <c r="M548" s="7">
        <f t="shared" si="147"/>
        <v>13670.833333333334</v>
      </c>
      <c r="N548" s="6">
        <f t="shared" si="148"/>
        <v>0</v>
      </c>
      <c r="O548" s="6">
        <f t="shared" si="148"/>
        <v>0</v>
      </c>
      <c r="P548" s="7">
        <f t="shared" si="141"/>
        <v>13670.833333333334</v>
      </c>
      <c r="Q548" s="6">
        <f t="shared" si="142"/>
        <v>255.20833333333334</v>
      </c>
      <c r="R548" s="6">
        <f t="shared" si="142"/>
        <v>4529.583333333333</v>
      </c>
      <c r="S548" s="6">
        <f t="shared" si="143"/>
        <v>4784.7916666666661</v>
      </c>
      <c r="T548" s="7">
        <f t="shared" si="149"/>
        <v>9569.5833333333321</v>
      </c>
      <c r="U548" s="6">
        <f t="shared" si="150"/>
        <v>0</v>
      </c>
      <c r="V548" s="6">
        <f t="shared" si="150"/>
        <v>0</v>
      </c>
      <c r="W548" s="7">
        <f t="shared" si="144"/>
        <v>9569.5833333333321</v>
      </c>
    </row>
    <row r="549" spans="1:23" x14ac:dyDescent="0.3">
      <c r="A549">
        <f t="shared" si="137"/>
        <v>2013</v>
      </c>
      <c r="B549" s="46" t="s">
        <v>45</v>
      </c>
      <c r="C549" s="6">
        <v>676151</v>
      </c>
      <c r="D549" s="6">
        <v>447792</v>
      </c>
      <c r="E549" s="6">
        <v>0</v>
      </c>
      <c r="F549" s="7">
        <f t="shared" si="145"/>
        <v>1123943</v>
      </c>
      <c r="G549" s="6">
        <v>1049096</v>
      </c>
      <c r="H549" s="6">
        <v>0</v>
      </c>
      <c r="I549" s="7">
        <f t="shared" si="139"/>
        <v>2173039</v>
      </c>
      <c r="J549" s="6">
        <f t="shared" si="146"/>
        <v>281729.58333333337</v>
      </c>
      <c r="K549" s="6">
        <f t="shared" si="140"/>
        <v>186580</v>
      </c>
      <c r="L549" s="6">
        <f t="shared" si="140"/>
        <v>0</v>
      </c>
      <c r="M549" s="7">
        <f t="shared" si="147"/>
        <v>468309.58333333337</v>
      </c>
      <c r="N549" s="6">
        <f t="shared" si="148"/>
        <v>437123.33333333337</v>
      </c>
      <c r="O549" s="6">
        <f t="shared" si="148"/>
        <v>0</v>
      </c>
      <c r="P549" s="7">
        <f t="shared" si="141"/>
        <v>905432.91666666674</v>
      </c>
      <c r="Q549" s="6">
        <f t="shared" si="142"/>
        <v>98605.354166666672</v>
      </c>
      <c r="R549" s="6">
        <f t="shared" si="142"/>
        <v>65302.999999999993</v>
      </c>
      <c r="S549" s="6">
        <f t="shared" si="143"/>
        <v>163908.35416666666</v>
      </c>
      <c r="T549" s="7">
        <f t="shared" si="149"/>
        <v>327816.70833333331</v>
      </c>
      <c r="U549" s="6">
        <f t="shared" si="150"/>
        <v>152993.16666666666</v>
      </c>
      <c r="V549" s="6">
        <f t="shared" si="150"/>
        <v>0</v>
      </c>
      <c r="W549" s="7">
        <f t="shared" si="144"/>
        <v>480809.875</v>
      </c>
    </row>
    <row r="550" spans="1:23" x14ac:dyDescent="0.3">
      <c r="A550">
        <f t="shared" si="137"/>
        <v>2013</v>
      </c>
      <c r="B550" s="46" t="s">
        <v>46</v>
      </c>
      <c r="C550" s="6">
        <v>32000</v>
      </c>
      <c r="D550" s="6">
        <v>1258595</v>
      </c>
      <c r="E550" s="6">
        <v>0</v>
      </c>
      <c r="F550" s="7">
        <f t="shared" si="145"/>
        <v>1290595</v>
      </c>
      <c r="G550" s="6">
        <v>0</v>
      </c>
      <c r="H550" s="6">
        <v>0</v>
      </c>
      <c r="I550" s="7">
        <f t="shared" si="139"/>
        <v>1290595</v>
      </c>
      <c r="J550" s="6">
        <f t="shared" si="146"/>
        <v>13333.333333333334</v>
      </c>
      <c r="K550" s="6">
        <f t="shared" si="140"/>
        <v>524414.58333333337</v>
      </c>
      <c r="L550" s="6">
        <f t="shared" si="140"/>
        <v>0</v>
      </c>
      <c r="M550" s="7">
        <f t="shared" si="147"/>
        <v>537747.91666666674</v>
      </c>
      <c r="N550" s="6">
        <f t="shared" si="148"/>
        <v>0</v>
      </c>
      <c r="O550" s="6">
        <f t="shared" si="148"/>
        <v>0</v>
      </c>
      <c r="P550" s="7">
        <f t="shared" si="141"/>
        <v>537747.91666666674</v>
      </c>
      <c r="Q550" s="6">
        <f t="shared" si="142"/>
        <v>4666.666666666667</v>
      </c>
      <c r="R550" s="6">
        <f t="shared" si="142"/>
        <v>183545.10416666666</v>
      </c>
      <c r="S550" s="6">
        <f t="shared" si="143"/>
        <v>188211.77083333331</v>
      </c>
      <c r="T550" s="7">
        <f t="shared" si="149"/>
        <v>376423.54166666663</v>
      </c>
      <c r="U550" s="6">
        <f t="shared" si="150"/>
        <v>0</v>
      </c>
      <c r="V550" s="6">
        <f t="shared" si="150"/>
        <v>0</v>
      </c>
      <c r="W550" s="7">
        <f t="shared" si="144"/>
        <v>376423.54166666663</v>
      </c>
    </row>
    <row r="551" spans="1:23" x14ac:dyDescent="0.3">
      <c r="A551">
        <f t="shared" si="137"/>
        <v>2013</v>
      </c>
      <c r="B551" s="46" t="s">
        <v>47</v>
      </c>
      <c r="C551" s="6">
        <v>1276013</v>
      </c>
      <c r="D551" s="6">
        <v>35630</v>
      </c>
      <c r="E551" s="6">
        <v>0</v>
      </c>
      <c r="F551" s="7">
        <f t="shared" si="145"/>
        <v>1311643</v>
      </c>
      <c r="G551" s="6">
        <v>0</v>
      </c>
      <c r="H551" s="6">
        <v>0</v>
      </c>
      <c r="I551" s="7">
        <f t="shared" si="139"/>
        <v>1311643</v>
      </c>
      <c r="J551" s="6">
        <f t="shared" si="146"/>
        <v>531672.08333333337</v>
      </c>
      <c r="K551" s="6">
        <f t="shared" si="140"/>
        <v>14845.833333333334</v>
      </c>
      <c r="L551" s="6">
        <f t="shared" si="140"/>
        <v>0</v>
      </c>
      <c r="M551" s="7">
        <f t="shared" si="147"/>
        <v>546517.91666666674</v>
      </c>
      <c r="N551" s="6">
        <f t="shared" si="148"/>
        <v>0</v>
      </c>
      <c r="O551" s="6">
        <f t="shared" si="148"/>
        <v>0</v>
      </c>
      <c r="P551" s="7">
        <f t="shared" si="141"/>
        <v>546517.91666666674</v>
      </c>
      <c r="Q551" s="6">
        <f t="shared" si="142"/>
        <v>186085.22916666666</v>
      </c>
      <c r="R551" s="6">
        <f t="shared" si="142"/>
        <v>5196.041666666667</v>
      </c>
      <c r="S551" s="6">
        <f t="shared" si="143"/>
        <v>191281.27083333331</v>
      </c>
      <c r="T551" s="7">
        <f t="shared" si="149"/>
        <v>382562.54166666663</v>
      </c>
      <c r="U551" s="6">
        <f t="shared" si="150"/>
        <v>0</v>
      </c>
      <c r="V551" s="6">
        <f t="shared" si="150"/>
        <v>0</v>
      </c>
      <c r="W551" s="7">
        <f t="shared" si="144"/>
        <v>382562.54166666663</v>
      </c>
    </row>
    <row r="552" spans="1:23" x14ac:dyDescent="0.3">
      <c r="A552">
        <f t="shared" si="137"/>
        <v>2013</v>
      </c>
      <c r="B552" s="46" t="s">
        <v>48</v>
      </c>
      <c r="C552" s="6">
        <v>153893</v>
      </c>
      <c r="D552" s="6">
        <v>72719</v>
      </c>
      <c r="E552" s="6">
        <v>0</v>
      </c>
      <c r="F552" s="7">
        <f t="shared" si="145"/>
        <v>226612</v>
      </c>
      <c r="G552" s="6">
        <v>0</v>
      </c>
      <c r="H552" s="6">
        <v>883765</v>
      </c>
      <c r="I552" s="7">
        <f t="shared" si="139"/>
        <v>1110377</v>
      </c>
      <c r="J552" s="6">
        <f t="shared" si="146"/>
        <v>64122.083333333336</v>
      </c>
      <c r="K552" s="6">
        <f t="shared" si="140"/>
        <v>30299.583333333336</v>
      </c>
      <c r="L552" s="6">
        <f t="shared" si="140"/>
        <v>0</v>
      </c>
      <c r="M552" s="7">
        <f t="shared" si="147"/>
        <v>94421.666666666672</v>
      </c>
      <c r="N552" s="6">
        <f t="shared" si="148"/>
        <v>0</v>
      </c>
      <c r="O552" s="6">
        <f t="shared" si="148"/>
        <v>368235.41666666669</v>
      </c>
      <c r="P552" s="7">
        <f t="shared" si="141"/>
        <v>462657.08333333337</v>
      </c>
      <c r="Q552" s="6">
        <f t="shared" si="142"/>
        <v>22442.729166666668</v>
      </c>
      <c r="R552" s="6">
        <f t="shared" si="142"/>
        <v>10604.854166666666</v>
      </c>
      <c r="S552" s="6">
        <f t="shared" si="143"/>
        <v>33047.583333333336</v>
      </c>
      <c r="T552" s="7">
        <f t="shared" si="149"/>
        <v>66095.166666666672</v>
      </c>
      <c r="U552" s="6">
        <f t="shared" si="150"/>
        <v>0</v>
      </c>
      <c r="V552" s="6">
        <f t="shared" si="150"/>
        <v>128882.39583333333</v>
      </c>
      <c r="W552" s="7">
        <f t="shared" si="144"/>
        <v>194977.5625</v>
      </c>
    </row>
    <row r="553" spans="1:23" x14ac:dyDescent="0.3">
      <c r="A553">
        <f t="shared" si="137"/>
        <v>2013</v>
      </c>
      <c r="B553" s="46" t="s">
        <v>49</v>
      </c>
      <c r="C553" s="6">
        <v>985591</v>
      </c>
      <c r="D553" s="6">
        <v>44654</v>
      </c>
      <c r="E553" s="6">
        <v>0</v>
      </c>
      <c r="F553" s="7">
        <f t="shared" si="145"/>
        <v>1030245</v>
      </c>
      <c r="G553" s="6">
        <v>0</v>
      </c>
      <c r="H553" s="6">
        <v>197293</v>
      </c>
      <c r="I553" s="7">
        <f t="shared" si="139"/>
        <v>1227538</v>
      </c>
      <c r="J553" s="6">
        <f t="shared" si="146"/>
        <v>410662.91666666669</v>
      </c>
      <c r="K553" s="6">
        <f t="shared" si="140"/>
        <v>18605.833333333336</v>
      </c>
      <c r="L553" s="6">
        <f t="shared" si="140"/>
        <v>0</v>
      </c>
      <c r="M553" s="7">
        <f t="shared" si="147"/>
        <v>429268.75</v>
      </c>
      <c r="N553" s="6">
        <f t="shared" si="148"/>
        <v>0</v>
      </c>
      <c r="O553" s="6">
        <f t="shared" si="148"/>
        <v>82205.416666666672</v>
      </c>
      <c r="P553" s="7">
        <f t="shared" si="141"/>
        <v>511474.16666666669</v>
      </c>
      <c r="Q553" s="6">
        <f t="shared" si="142"/>
        <v>143732.02083333334</v>
      </c>
      <c r="R553" s="6">
        <f t="shared" si="142"/>
        <v>6512.041666666667</v>
      </c>
      <c r="S553" s="6">
        <f t="shared" si="143"/>
        <v>150244.0625</v>
      </c>
      <c r="T553" s="7">
        <f t="shared" si="149"/>
        <v>300488.125</v>
      </c>
      <c r="U553" s="6">
        <f t="shared" si="150"/>
        <v>0</v>
      </c>
      <c r="V553" s="6">
        <f t="shared" si="150"/>
        <v>28771.895833333332</v>
      </c>
      <c r="W553" s="7">
        <f t="shared" si="144"/>
        <v>329260.02083333331</v>
      </c>
    </row>
    <row r="554" spans="1:23" x14ac:dyDescent="0.3">
      <c r="A554">
        <f t="shared" si="137"/>
        <v>2013</v>
      </c>
      <c r="B554" s="46" t="s">
        <v>50</v>
      </c>
      <c r="C554" s="6">
        <v>1155412</v>
      </c>
      <c r="D554" s="6">
        <v>62008</v>
      </c>
      <c r="E554" s="6">
        <v>0</v>
      </c>
      <c r="F554" s="7">
        <f t="shared" si="145"/>
        <v>1217420</v>
      </c>
      <c r="G554" s="6">
        <v>0</v>
      </c>
      <c r="H554" s="6">
        <v>0</v>
      </c>
      <c r="I554" s="7">
        <f t="shared" si="139"/>
        <v>1217420</v>
      </c>
      <c r="J554" s="6">
        <f t="shared" si="146"/>
        <v>481421.66666666669</v>
      </c>
      <c r="K554" s="6">
        <f t="shared" si="140"/>
        <v>25836.666666666668</v>
      </c>
      <c r="L554" s="6">
        <f t="shared" si="140"/>
        <v>0</v>
      </c>
      <c r="M554" s="7">
        <f t="shared" si="147"/>
        <v>507258.33333333337</v>
      </c>
      <c r="N554" s="6">
        <f t="shared" si="148"/>
        <v>0</v>
      </c>
      <c r="O554" s="6">
        <f t="shared" si="148"/>
        <v>0</v>
      </c>
      <c r="P554" s="7">
        <f t="shared" si="141"/>
        <v>507258.33333333337</v>
      </c>
      <c r="Q554" s="6">
        <f t="shared" si="142"/>
        <v>168497.58333333334</v>
      </c>
      <c r="R554" s="6">
        <f t="shared" si="142"/>
        <v>9042.8333333333339</v>
      </c>
      <c r="S554" s="6">
        <f t="shared" si="143"/>
        <v>177540.41666666669</v>
      </c>
      <c r="T554" s="7">
        <f t="shared" si="149"/>
        <v>355080.83333333337</v>
      </c>
      <c r="U554" s="6">
        <f t="shared" si="150"/>
        <v>0</v>
      </c>
      <c r="V554" s="6">
        <f t="shared" si="150"/>
        <v>0</v>
      </c>
      <c r="W554" s="7">
        <f t="shared" si="144"/>
        <v>355080.83333333337</v>
      </c>
    </row>
    <row r="555" spans="1:23" x14ac:dyDescent="0.3">
      <c r="A555">
        <f t="shared" si="137"/>
        <v>2013</v>
      </c>
      <c r="B555" s="46" t="s">
        <v>51</v>
      </c>
      <c r="C555" s="6">
        <v>1936869</v>
      </c>
      <c r="D555" s="6">
        <v>6825569</v>
      </c>
      <c r="E555" s="6">
        <v>0</v>
      </c>
      <c r="F555" s="7">
        <f t="shared" si="145"/>
        <v>8762438</v>
      </c>
      <c r="G555" s="6">
        <v>0</v>
      </c>
      <c r="H555" s="6">
        <v>0</v>
      </c>
      <c r="I555" s="7">
        <f t="shared" si="139"/>
        <v>8762438</v>
      </c>
      <c r="J555" s="6">
        <f t="shared" si="146"/>
        <v>807028.75</v>
      </c>
      <c r="K555" s="6">
        <f t="shared" si="140"/>
        <v>2843987.0833333335</v>
      </c>
      <c r="L555" s="6">
        <f t="shared" si="140"/>
        <v>0</v>
      </c>
      <c r="M555" s="7">
        <f t="shared" si="147"/>
        <v>3651015.8333333335</v>
      </c>
      <c r="N555" s="6">
        <f t="shared" si="148"/>
        <v>0</v>
      </c>
      <c r="O555" s="6">
        <f t="shared" si="148"/>
        <v>0</v>
      </c>
      <c r="P555" s="7">
        <f t="shared" si="141"/>
        <v>3651015.8333333335</v>
      </c>
      <c r="Q555" s="6">
        <f t="shared" si="142"/>
        <v>282460.0625</v>
      </c>
      <c r="R555" s="6">
        <f t="shared" si="142"/>
        <v>995395.47916666663</v>
      </c>
      <c r="S555" s="6">
        <f t="shared" si="143"/>
        <v>1277855.5416666665</v>
      </c>
      <c r="T555" s="7">
        <f t="shared" si="149"/>
        <v>2555711.083333333</v>
      </c>
      <c r="U555" s="6">
        <f t="shared" si="150"/>
        <v>0</v>
      </c>
      <c r="V555" s="6">
        <f t="shared" si="150"/>
        <v>0</v>
      </c>
      <c r="W555" s="7">
        <f t="shared" si="144"/>
        <v>2555711.083333333</v>
      </c>
    </row>
    <row r="556" spans="1:23" x14ac:dyDescent="0.3">
      <c r="A556">
        <f t="shared" si="137"/>
        <v>2013</v>
      </c>
      <c r="B556" s="46" t="s">
        <v>52</v>
      </c>
      <c r="C556" s="6">
        <v>0</v>
      </c>
      <c r="D556" s="6">
        <v>1035252</v>
      </c>
      <c r="E556" s="6">
        <v>0</v>
      </c>
      <c r="F556" s="7">
        <f t="shared" si="145"/>
        <v>1035252</v>
      </c>
      <c r="G556" s="6">
        <v>4290</v>
      </c>
      <c r="H556" s="6">
        <v>0</v>
      </c>
      <c r="I556" s="7">
        <f t="shared" si="139"/>
        <v>1039542</v>
      </c>
      <c r="J556" s="6">
        <f t="shared" si="146"/>
        <v>0</v>
      </c>
      <c r="K556" s="6">
        <f t="shared" si="140"/>
        <v>431355</v>
      </c>
      <c r="L556" s="6">
        <f t="shared" si="140"/>
        <v>0</v>
      </c>
      <c r="M556" s="7">
        <f t="shared" si="147"/>
        <v>431355</v>
      </c>
      <c r="N556" s="6">
        <f t="shared" si="148"/>
        <v>1787.5</v>
      </c>
      <c r="O556" s="6">
        <f t="shared" si="148"/>
        <v>0</v>
      </c>
      <c r="P556" s="7">
        <f t="shared" si="141"/>
        <v>433142.5</v>
      </c>
      <c r="Q556" s="6">
        <f t="shared" si="142"/>
        <v>0</v>
      </c>
      <c r="R556" s="6">
        <f t="shared" si="142"/>
        <v>150974.25</v>
      </c>
      <c r="S556" s="6">
        <f t="shared" si="143"/>
        <v>150974.25</v>
      </c>
      <c r="T556" s="7">
        <f t="shared" si="149"/>
        <v>301948.5</v>
      </c>
      <c r="U556" s="6">
        <f t="shared" si="150"/>
        <v>625.625</v>
      </c>
      <c r="V556" s="6">
        <f t="shared" si="150"/>
        <v>0</v>
      </c>
      <c r="W556" s="7">
        <f t="shared" si="144"/>
        <v>302574.125</v>
      </c>
    </row>
    <row r="557" spans="1:23" x14ac:dyDescent="0.3">
      <c r="A557">
        <f t="shared" si="137"/>
        <v>2013</v>
      </c>
      <c r="B557" s="46" t="s">
        <v>13</v>
      </c>
      <c r="C557" s="6">
        <v>3452477</v>
      </c>
      <c r="D557" s="6">
        <v>260847</v>
      </c>
      <c r="E557" s="6">
        <v>42422</v>
      </c>
      <c r="F557" s="7">
        <f t="shared" si="145"/>
        <v>3755746</v>
      </c>
      <c r="G557" s="6">
        <v>0</v>
      </c>
      <c r="H557" s="6">
        <v>0</v>
      </c>
      <c r="I557" s="7">
        <f t="shared" si="139"/>
        <v>3755746</v>
      </c>
      <c r="J557" s="6">
        <f t="shared" si="146"/>
        <v>1438532.0833333335</v>
      </c>
      <c r="K557" s="6">
        <f t="shared" si="140"/>
        <v>108686.25</v>
      </c>
      <c r="L557" s="6">
        <f t="shared" si="140"/>
        <v>17675.833333333336</v>
      </c>
      <c r="M557" s="7">
        <f t="shared" si="147"/>
        <v>1564894.1666666667</v>
      </c>
      <c r="N557" s="6">
        <f t="shared" si="148"/>
        <v>0</v>
      </c>
      <c r="O557" s="6">
        <f t="shared" si="148"/>
        <v>0</v>
      </c>
      <c r="P557" s="7">
        <f t="shared" si="141"/>
        <v>1564894.1666666667</v>
      </c>
      <c r="Q557" s="6">
        <f t="shared" si="142"/>
        <v>503486.22916666669</v>
      </c>
      <c r="R557" s="6">
        <f t="shared" si="142"/>
        <v>38040.1875</v>
      </c>
      <c r="S557" s="6">
        <f t="shared" si="143"/>
        <v>541526.41666666674</v>
      </c>
      <c r="T557" s="7">
        <f t="shared" si="149"/>
        <v>1083052.8333333335</v>
      </c>
      <c r="U557" s="6">
        <f t="shared" si="150"/>
        <v>0</v>
      </c>
      <c r="V557" s="6">
        <f t="shared" si="150"/>
        <v>0</v>
      </c>
      <c r="W557" s="7">
        <f t="shared" si="144"/>
        <v>1083052.8333333335</v>
      </c>
    </row>
    <row r="558" spans="1:23" x14ac:dyDescent="0.3">
      <c r="A558">
        <f t="shared" si="137"/>
        <v>2013</v>
      </c>
      <c r="B558" s="46" t="s">
        <v>53</v>
      </c>
      <c r="C558" s="6">
        <v>0</v>
      </c>
      <c r="D558" s="6">
        <v>23865</v>
      </c>
      <c r="E558" s="6">
        <v>0</v>
      </c>
      <c r="F558" s="7">
        <f t="shared" si="145"/>
        <v>23865</v>
      </c>
      <c r="G558" s="6">
        <v>0</v>
      </c>
      <c r="H558" s="6">
        <v>498160</v>
      </c>
      <c r="I558" s="7">
        <f t="shared" si="139"/>
        <v>522025</v>
      </c>
      <c r="J558" s="6">
        <f t="shared" si="146"/>
        <v>0</v>
      </c>
      <c r="K558" s="6">
        <f t="shared" si="140"/>
        <v>9943.75</v>
      </c>
      <c r="L558" s="6">
        <f t="shared" si="140"/>
        <v>0</v>
      </c>
      <c r="M558" s="7">
        <f t="shared" si="147"/>
        <v>9943.75</v>
      </c>
      <c r="N558" s="6">
        <f t="shared" si="148"/>
        <v>0</v>
      </c>
      <c r="O558" s="6">
        <f t="shared" si="148"/>
        <v>207566.66666666669</v>
      </c>
      <c r="P558" s="7">
        <f t="shared" si="141"/>
        <v>217510.41666666669</v>
      </c>
      <c r="Q558" s="6">
        <f t="shared" si="142"/>
        <v>0</v>
      </c>
      <c r="R558" s="6">
        <f t="shared" si="142"/>
        <v>3480.3125</v>
      </c>
      <c r="S558" s="6">
        <f t="shared" si="143"/>
        <v>3480.3125</v>
      </c>
      <c r="T558" s="7">
        <f t="shared" si="149"/>
        <v>6960.625</v>
      </c>
      <c r="U558" s="6">
        <f t="shared" si="150"/>
        <v>0</v>
      </c>
      <c r="V558" s="6">
        <f t="shared" si="150"/>
        <v>72648.333333333328</v>
      </c>
      <c r="W558" s="7">
        <f t="shared" si="144"/>
        <v>79608.958333333328</v>
      </c>
    </row>
    <row r="559" spans="1:23" x14ac:dyDescent="0.3">
      <c r="A559">
        <f t="shared" si="137"/>
        <v>2013</v>
      </c>
      <c r="B559" s="46" t="s">
        <v>54</v>
      </c>
      <c r="C559" s="6">
        <v>1647401</v>
      </c>
      <c r="D559" s="6">
        <v>2160421</v>
      </c>
      <c r="E559" s="6">
        <v>0</v>
      </c>
      <c r="F559" s="7">
        <f t="shared" si="145"/>
        <v>3807822</v>
      </c>
      <c r="G559" s="6">
        <v>0</v>
      </c>
      <c r="H559" s="6">
        <v>0</v>
      </c>
      <c r="I559" s="7">
        <f t="shared" si="139"/>
        <v>3807822</v>
      </c>
      <c r="J559" s="6">
        <f t="shared" si="146"/>
        <v>686417.08333333337</v>
      </c>
      <c r="K559" s="6">
        <f t="shared" si="140"/>
        <v>900175.41666666674</v>
      </c>
      <c r="L559" s="6">
        <f t="shared" si="140"/>
        <v>0</v>
      </c>
      <c r="M559" s="7">
        <f t="shared" si="147"/>
        <v>1586592.5</v>
      </c>
      <c r="N559" s="6">
        <f t="shared" si="148"/>
        <v>0</v>
      </c>
      <c r="O559" s="6">
        <f t="shared" si="148"/>
        <v>0</v>
      </c>
      <c r="P559" s="7">
        <f t="shared" si="141"/>
        <v>1586592.5</v>
      </c>
      <c r="Q559" s="6">
        <f t="shared" si="142"/>
        <v>240245.97916666666</v>
      </c>
      <c r="R559" s="6">
        <f t="shared" si="142"/>
        <v>315061.39583333331</v>
      </c>
      <c r="S559" s="6">
        <f t="shared" si="143"/>
        <v>555307.375</v>
      </c>
      <c r="T559" s="7">
        <f t="shared" si="149"/>
        <v>1110614.75</v>
      </c>
      <c r="U559" s="6">
        <f t="shared" si="150"/>
        <v>0</v>
      </c>
      <c r="V559" s="6">
        <f t="shared" si="150"/>
        <v>0</v>
      </c>
      <c r="W559" s="7">
        <f t="shared" si="144"/>
        <v>1110614.75</v>
      </c>
    </row>
    <row r="560" spans="1:23" x14ac:dyDescent="0.3">
      <c r="A560">
        <f t="shared" si="137"/>
        <v>2013</v>
      </c>
      <c r="B560" s="46" t="s">
        <v>55</v>
      </c>
      <c r="C560" s="6">
        <v>117756</v>
      </c>
      <c r="D560" s="6">
        <v>483547</v>
      </c>
      <c r="E560" s="6">
        <v>0</v>
      </c>
      <c r="F560" s="7">
        <f t="shared" si="145"/>
        <v>601303</v>
      </c>
      <c r="G560" s="6">
        <v>0</v>
      </c>
      <c r="H560" s="6">
        <v>0</v>
      </c>
      <c r="I560" s="7">
        <f t="shared" si="139"/>
        <v>601303</v>
      </c>
      <c r="J560" s="6">
        <f t="shared" si="146"/>
        <v>49065</v>
      </c>
      <c r="K560" s="6">
        <f t="shared" si="140"/>
        <v>201477.91666666669</v>
      </c>
      <c r="L560" s="6">
        <f t="shared" si="140"/>
        <v>0</v>
      </c>
      <c r="M560" s="7">
        <f t="shared" si="147"/>
        <v>250542.91666666669</v>
      </c>
      <c r="N560" s="6">
        <f t="shared" si="148"/>
        <v>0</v>
      </c>
      <c r="O560" s="6">
        <f t="shared" si="148"/>
        <v>0</v>
      </c>
      <c r="P560" s="7">
        <f t="shared" si="141"/>
        <v>250542.91666666669</v>
      </c>
      <c r="Q560" s="6">
        <f t="shared" si="142"/>
        <v>17172.75</v>
      </c>
      <c r="R560" s="6">
        <f t="shared" si="142"/>
        <v>70517.270833333328</v>
      </c>
      <c r="S560" s="6">
        <f t="shared" si="143"/>
        <v>87690.020833333328</v>
      </c>
      <c r="T560" s="7">
        <f t="shared" si="149"/>
        <v>175380.04166666666</v>
      </c>
      <c r="U560" s="6">
        <f t="shared" si="150"/>
        <v>0</v>
      </c>
      <c r="V560" s="6">
        <f t="shared" si="150"/>
        <v>0</v>
      </c>
      <c r="W560" s="7">
        <f t="shared" si="144"/>
        <v>175380.04166666666</v>
      </c>
    </row>
    <row r="561" spans="1:23" x14ac:dyDescent="0.3">
      <c r="A561">
        <f t="shared" si="137"/>
        <v>2013</v>
      </c>
      <c r="B561" s="46" t="s">
        <v>56</v>
      </c>
      <c r="C561" s="6">
        <v>8205</v>
      </c>
      <c r="D561" s="6">
        <v>0</v>
      </c>
      <c r="E561" s="6">
        <v>0</v>
      </c>
      <c r="F561" s="7">
        <f t="shared" si="145"/>
        <v>8205</v>
      </c>
      <c r="G561" s="6">
        <v>0</v>
      </c>
      <c r="H561" s="6">
        <v>0</v>
      </c>
      <c r="I561" s="7">
        <f t="shared" si="139"/>
        <v>8205</v>
      </c>
      <c r="J561" s="6">
        <f t="shared" si="146"/>
        <v>3418.75</v>
      </c>
      <c r="K561" s="6">
        <f t="shared" si="140"/>
        <v>0</v>
      </c>
      <c r="L561" s="6">
        <f t="shared" si="140"/>
        <v>0</v>
      </c>
      <c r="M561" s="7">
        <f t="shared" si="147"/>
        <v>3418.75</v>
      </c>
      <c r="N561" s="6">
        <f t="shared" si="148"/>
        <v>0</v>
      </c>
      <c r="O561" s="6">
        <f t="shared" si="148"/>
        <v>0</v>
      </c>
      <c r="P561" s="7">
        <f t="shared" si="141"/>
        <v>3418.75</v>
      </c>
      <c r="Q561" s="6">
        <f t="shared" si="142"/>
        <v>1196.5625</v>
      </c>
      <c r="R561" s="6">
        <f t="shared" si="142"/>
        <v>0</v>
      </c>
      <c r="S561" s="6">
        <f t="shared" si="143"/>
        <v>1196.5625</v>
      </c>
      <c r="T561" s="7">
        <f t="shared" si="149"/>
        <v>2393.125</v>
      </c>
      <c r="U561" s="6">
        <f t="shared" si="150"/>
        <v>0</v>
      </c>
      <c r="V561" s="6">
        <f t="shared" si="150"/>
        <v>0</v>
      </c>
      <c r="W561" s="7">
        <f t="shared" si="144"/>
        <v>2393.125</v>
      </c>
    </row>
    <row r="562" spans="1:23" x14ac:dyDescent="0.3">
      <c r="A562">
        <f t="shared" si="137"/>
        <v>2013</v>
      </c>
      <c r="B562" s="46" t="s">
        <v>57</v>
      </c>
      <c r="C562" s="6">
        <v>6290941</v>
      </c>
      <c r="D562" s="6">
        <v>1672659</v>
      </c>
      <c r="E562" s="6">
        <v>0</v>
      </c>
      <c r="F562" s="7">
        <f t="shared" si="145"/>
        <v>7963600</v>
      </c>
      <c r="G562" s="6">
        <v>0</v>
      </c>
      <c r="H562" s="6">
        <v>0</v>
      </c>
      <c r="I562" s="7">
        <f t="shared" si="139"/>
        <v>7963600</v>
      </c>
      <c r="J562" s="6">
        <f t="shared" si="146"/>
        <v>2621225.416666667</v>
      </c>
      <c r="K562" s="6">
        <f t="shared" si="140"/>
        <v>696941.25</v>
      </c>
      <c r="L562" s="6">
        <f t="shared" si="140"/>
        <v>0</v>
      </c>
      <c r="M562" s="7">
        <f t="shared" si="147"/>
        <v>3318166.666666667</v>
      </c>
      <c r="N562" s="6">
        <f t="shared" si="148"/>
        <v>0</v>
      </c>
      <c r="O562" s="6">
        <f t="shared" si="148"/>
        <v>0</v>
      </c>
      <c r="P562" s="7">
        <f t="shared" si="141"/>
        <v>3318166.666666667</v>
      </c>
      <c r="Q562" s="6">
        <f t="shared" si="142"/>
        <v>917428.89583333337</v>
      </c>
      <c r="R562" s="6">
        <f t="shared" si="142"/>
        <v>243929.43749999997</v>
      </c>
      <c r="S562" s="6">
        <f t="shared" si="143"/>
        <v>1161358.3333333333</v>
      </c>
      <c r="T562" s="7">
        <f t="shared" si="149"/>
        <v>2322716.6666666665</v>
      </c>
      <c r="U562" s="6">
        <f t="shared" si="150"/>
        <v>0</v>
      </c>
      <c r="V562" s="6">
        <f t="shared" si="150"/>
        <v>0</v>
      </c>
      <c r="W562" s="7">
        <f t="shared" si="144"/>
        <v>2322716.6666666665</v>
      </c>
    </row>
    <row r="563" spans="1:23" x14ac:dyDescent="0.3">
      <c r="A563">
        <f t="shared" si="137"/>
        <v>2013</v>
      </c>
      <c r="B563" s="46" t="s">
        <v>58</v>
      </c>
      <c r="C563" s="6">
        <v>2364113</v>
      </c>
      <c r="D563" s="6">
        <v>6669723</v>
      </c>
      <c r="E563" s="6">
        <v>0</v>
      </c>
      <c r="F563" s="7">
        <f t="shared" si="145"/>
        <v>9033836</v>
      </c>
      <c r="G563" s="6">
        <v>0</v>
      </c>
      <c r="H563" s="6">
        <v>2258074</v>
      </c>
      <c r="I563" s="7">
        <f t="shared" si="139"/>
        <v>11291910</v>
      </c>
      <c r="J563" s="6">
        <f t="shared" si="146"/>
        <v>985047.08333333337</v>
      </c>
      <c r="K563" s="6">
        <f t="shared" si="140"/>
        <v>2779051.25</v>
      </c>
      <c r="L563" s="6">
        <f t="shared" si="140"/>
        <v>0</v>
      </c>
      <c r="M563" s="7">
        <f t="shared" si="147"/>
        <v>3764098.3333333335</v>
      </c>
      <c r="N563" s="6">
        <f t="shared" si="148"/>
        <v>0</v>
      </c>
      <c r="O563" s="6">
        <f t="shared" si="148"/>
        <v>940864.16666666674</v>
      </c>
      <c r="P563" s="7">
        <f t="shared" si="141"/>
        <v>4704962.5</v>
      </c>
      <c r="Q563" s="6">
        <f t="shared" si="142"/>
        <v>344766.47916666669</v>
      </c>
      <c r="R563" s="6">
        <f t="shared" si="142"/>
        <v>972667.93749999988</v>
      </c>
      <c r="S563" s="6">
        <f t="shared" si="143"/>
        <v>1317434.4166666665</v>
      </c>
      <c r="T563" s="7">
        <f t="shared" si="149"/>
        <v>2634868.833333333</v>
      </c>
      <c r="U563" s="6">
        <f t="shared" si="150"/>
        <v>0</v>
      </c>
      <c r="V563" s="6">
        <f t="shared" si="150"/>
        <v>329302.45833333331</v>
      </c>
      <c r="W563" s="7">
        <f t="shared" si="144"/>
        <v>2964171.2916666665</v>
      </c>
    </row>
    <row r="564" spans="1:23" x14ac:dyDescent="0.3">
      <c r="A564">
        <f t="shared" si="137"/>
        <v>2013</v>
      </c>
      <c r="B564" s="46" t="s">
        <v>59</v>
      </c>
      <c r="C564" s="6">
        <v>1442941</v>
      </c>
      <c r="D564" s="6">
        <v>0</v>
      </c>
      <c r="E564" s="6">
        <v>0</v>
      </c>
      <c r="F564" s="7">
        <f t="shared" si="145"/>
        <v>1442941</v>
      </c>
      <c r="G564" s="6">
        <v>0</v>
      </c>
      <c r="H564" s="6">
        <v>0</v>
      </c>
      <c r="I564" s="7">
        <f t="shared" si="139"/>
        <v>1442941</v>
      </c>
      <c r="J564" s="6">
        <f t="shared" si="146"/>
        <v>601225.41666666674</v>
      </c>
      <c r="K564" s="6">
        <f t="shared" si="140"/>
        <v>0</v>
      </c>
      <c r="L564" s="6">
        <f t="shared" si="140"/>
        <v>0</v>
      </c>
      <c r="M564" s="7">
        <f t="shared" si="147"/>
        <v>601225.41666666674</v>
      </c>
      <c r="N564" s="6">
        <f t="shared" si="148"/>
        <v>0</v>
      </c>
      <c r="O564" s="6">
        <f t="shared" si="148"/>
        <v>0</v>
      </c>
      <c r="P564" s="7">
        <f t="shared" si="141"/>
        <v>601225.41666666674</v>
      </c>
      <c r="Q564" s="6">
        <f t="shared" si="142"/>
        <v>210428.89583333334</v>
      </c>
      <c r="R564" s="6">
        <f t="shared" si="142"/>
        <v>0</v>
      </c>
      <c r="S564" s="6">
        <f t="shared" si="143"/>
        <v>210428.89583333334</v>
      </c>
      <c r="T564" s="7">
        <f t="shared" si="149"/>
        <v>420857.79166666669</v>
      </c>
      <c r="U564" s="6">
        <f t="shared" si="150"/>
        <v>0</v>
      </c>
      <c r="V564" s="6">
        <f t="shared" si="150"/>
        <v>0</v>
      </c>
      <c r="W564" s="7">
        <f t="shared" si="144"/>
        <v>420857.79166666669</v>
      </c>
    </row>
    <row r="565" spans="1:23" x14ac:dyDescent="0.3">
      <c r="A565">
        <f t="shared" si="137"/>
        <v>2013</v>
      </c>
      <c r="B565" s="46" t="s">
        <v>60</v>
      </c>
      <c r="C565" s="6">
        <v>0</v>
      </c>
      <c r="D565" s="6">
        <v>0</v>
      </c>
      <c r="E565" s="6">
        <v>0</v>
      </c>
      <c r="F565" s="7">
        <f t="shared" si="145"/>
        <v>0</v>
      </c>
      <c r="G565" s="6">
        <v>0</v>
      </c>
      <c r="H565" s="6">
        <v>0</v>
      </c>
      <c r="I565" s="7">
        <f t="shared" si="139"/>
        <v>0</v>
      </c>
      <c r="J565" s="6">
        <f t="shared" si="146"/>
        <v>0</v>
      </c>
      <c r="K565" s="6">
        <f t="shared" si="140"/>
        <v>0</v>
      </c>
      <c r="L565" s="6">
        <f t="shared" si="140"/>
        <v>0</v>
      </c>
      <c r="M565" s="7">
        <f t="shared" si="147"/>
        <v>0</v>
      </c>
      <c r="N565" s="6">
        <f t="shared" si="148"/>
        <v>0</v>
      </c>
      <c r="O565" s="6">
        <f t="shared" si="148"/>
        <v>0</v>
      </c>
      <c r="P565" s="7">
        <f t="shared" si="141"/>
        <v>0</v>
      </c>
      <c r="Q565" s="6">
        <f t="shared" si="142"/>
        <v>0</v>
      </c>
      <c r="R565" s="6">
        <f t="shared" si="142"/>
        <v>0</v>
      </c>
      <c r="S565" s="6">
        <f t="shared" si="143"/>
        <v>0</v>
      </c>
      <c r="T565" s="7">
        <f t="shared" si="149"/>
        <v>0</v>
      </c>
      <c r="U565" s="6">
        <f t="shared" si="150"/>
        <v>0</v>
      </c>
      <c r="V565" s="6">
        <f t="shared" si="150"/>
        <v>0</v>
      </c>
      <c r="W565" s="7">
        <f t="shared" si="144"/>
        <v>0</v>
      </c>
    </row>
    <row r="566" spans="1:23" x14ac:dyDescent="0.3">
      <c r="A566">
        <f t="shared" si="137"/>
        <v>2013</v>
      </c>
      <c r="B566" s="46" t="s">
        <v>61</v>
      </c>
      <c r="C566" s="6">
        <v>157679</v>
      </c>
      <c r="D566" s="6">
        <v>210642</v>
      </c>
      <c r="E566" s="6">
        <v>0</v>
      </c>
      <c r="F566" s="7">
        <f t="shared" si="145"/>
        <v>368321</v>
      </c>
      <c r="G566" s="6">
        <v>0</v>
      </c>
      <c r="H566" s="6">
        <v>0</v>
      </c>
      <c r="I566" s="7">
        <f t="shared" si="139"/>
        <v>368321</v>
      </c>
      <c r="J566" s="6">
        <f t="shared" si="146"/>
        <v>65699.583333333343</v>
      </c>
      <c r="K566" s="6">
        <f t="shared" si="140"/>
        <v>87767.5</v>
      </c>
      <c r="L566" s="6">
        <f t="shared" si="140"/>
        <v>0</v>
      </c>
      <c r="M566" s="7">
        <f t="shared" si="147"/>
        <v>153467.08333333334</v>
      </c>
      <c r="N566" s="6">
        <f t="shared" si="148"/>
        <v>0</v>
      </c>
      <c r="O566" s="6">
        <f t="shared" si="148"/>
        <v>0</v>
      </c>
      <c r="P566" s="7">
        <f t="shared" si="141"/>
        <v>153467.08333333334</v>
      </c>
      <c r="Q566" s="6">
        <f t="shared" si="142"/>
        <v>22994.854166666668</v>
      </c>
      <c r="R566" s="6">
        <f t="shared" si="142"/>
        <v>30718.624999999996</v>
      </c>
      <c r="S566" s="6">
        <f t="shared" si="143"/>
        <v>53713.479166666664</v>
      </c>
      <c r="T566" s="7">
        <f t="shared" si="149"/>
        <v>107426.95833333333</v>
      </c>
      <c r="U566" s="6">
        <f t="shared" si="150"/>
        <v>0</v>
      </c>
      <c r="V566" s="6">
        <f t="shared" si="150"/>
        <v>0</v>
      </c>
      <c r="W566" s="7">
        <f t="shared" si="144"/>
        <v>107426.95833333333</v>
      </c>
    </row>
    <row r="567" spans="1:23" x14ac:dyDescent="0.3">
      <c r="A567">
        <f t="shared" si="137"/>
        <v>2013</v>
      </c>
      <c r="B567" s="46" t="s">
        <v>62</v>
      </c>
      <c r="C567" s="6">
        <v>0</v>
      </c>
      <c r="D567" s="6">
        <v>763958</v>
      </c>
      <c r="E567" s="6">
        <v>0</v>
      </c>
      <c r="F567" s="7">
        <f t="shared" si="145"/>
        <v>763958</v>
      </c>
      <c r="G567" s="6">
        <v>0</v>
      </c>
      <c r="H567" s="6">
        <v>0</v>
      </c>
      <c r="I567" s="7">
        <f t="shared" si="139"/>
        <v>763958</v>
      </c>
      <c r="J567" s="6">
        <f t="shared" si="146"/>
        <v>0</v>
      </c>
      <c r="K567" s="6">
        <f t="shared" si="140"/>
        <v>318315.83333333337</v>
      </c>
      <c r="L567" s="6">
        <f t="shared" si="140"/>
        <v>0</v>
      </c>
      <c r="M567" s="7">
        <f t="shared" si="147"/>
        <v>318315.83333333337</v>
      </c>
      <c r="N567" s="6">
        <f t="shared" si="148"/>
        <v>0</v>
      </c>
      <c r="O567" s="6">
        <f t="shared" si="148"/>
        <v>0</v>
      </c>
      <c r="P567" s="7">
        <f t="shared" si="141"/>
        <v>318315.83333333337</v>
      </c>
      <c r="Q567" s="6">
        <f t="shared" si="142"/>
        <v>0</v>
      </c>
      <c r="R567" s="6">
        <f t="shared" si="142"/>
        <v>111410.54166666667</v>
      </c>
      <c r="S567" s="6">
        <f t="shared" si="143"/>
        <v>111410.54166666667</v>
      </c>
      <c r="T567" s="7">
        <f t="shared" si="149"/>
        <v>222821.08333333334</v>
      </c>
      <c r="U567" s="6">
        <f t="shared" si="150"/>
        <v>0</v>
      </c>
      <c r="V567" s="6">
        <f t="shared" si="150"/>
        <v>0</v>
      </c>
      <c r="W567" s="7">
        <f t="shared" si="144"/>
        <v>222821.08333333334</v>
      </c>
    </row>
    <row r="568" spans="1:23" x14ac:dyDescent="0.3">
      <c r="A568">
        <f t="shared" si="137"/>
        <v>2013</v>
      </c>
      <c r="B568" s="46" t="s">
        <v>19</v>
      </c>
      <c r="C568" s="6">
        <v>7880323</v>
      </c>
      <c r="D568" s="6">
        <v>11311533</v>
      </c>
      <c r="E568" s="6">
        <v>0</v>
      </c>
      <c r="F568" s="7">
        <f t="shared" si="145"/>
        <v>19191856</v>
      </c>
      <c r="G568" s="6">
        <v>19300</v>
      </c>
      <c r="H568" s="6">
        <v>0</v>
      </c>
      <c r="I568" s="7">
        <f t="shared" si="139"/>
        <v>19211156</v>
      </c>
      <c r="J568" s="6">
        <f t="shared" si="146"/>
        <v>3283467.916666667</v>
      </c>
      <c r="K568" s="6">
        <f t="shared" si="140"/>
        <v>4713138.75</v>
      </c>
      <c r="L568" s="6">
        <f t="shared" si="140"/>
        <v>0</v>
      </c>
      <c r="M568" s="7">
        <f t="shared" si="147"/>
        <v>7996606.666666667</v>
      </c>
      <c r="N568" s="6">
        <f t="shared" si="148"/>
        <v>8041.666666666667</v>
      </c>
      <c r="O568" s="6">
        <f t="shared" si="148"/>
        <v>0</v>
      </c>
      <c r="P568" s="7">
        <f t="shared" si="141"/>
        <v>8004648.333333334</v>
      </c>
      <c r="Q568" s="6">
        <f t="shared" si="142"/>
        <v>1149213.7708333333</v>
      </c>
      <c r="R568" s="6">
        <f t="shared" si="142"/>
        <v>1649598.5625</v>
      </c>
      <c r="S568" s="6">
        <f t="shared" si="143"/>
        <v>2798812.333333333</v>
      </c>
      <c r="T568" s="7">
        <f t="shared" si="149"/>
        <v>5597624.666666666</v>
      </c>
      <c r="U568" s="6">
        <f t="shared" si="150"/>
        <v>2814.5833333333335</v>
      </c>
      <c r="V568" s="6">
        <f t="shared" si="150"/>
        <v>0</v>
      </c>
      <c r="W568" s="7">
        <f t="shared" si="144"/>
        <v>5600439.2499999991</v>
      </c>
    </row>
    <row r="569" spans="1:23" x14ac:dyDescent="0.3">
      <c r="A569">
        <f t="shared" si="137"/>
        <v>2013</v>
      </c>
      <c r="B569" s="46" t="s">
        <v>63</v>
      </c>
      <c r="C569" s="6">
        <v>20268</v>
      </c>
      <c r="D569" s="6">
        <v>73724</v>
      </c>
      <c r="E569" s="6">
        <v>0</v>
      </c>
      <c r="F569" s="7">
        <f t="shared" si="145"/>
        <v>93992</v>
      </c>
      <c r="G569" s="6">
        <v>0</v>
      </c>
      <c r="H569" s="6">
        <v>0</v>
      </c>
      <c r="I569" s="7">
        <f t="shared" si="139"/>
        <v>93992</v>
      </c>
      <c r="J569" s="6">
        <f t="shared" si="146"/>
        <v>8445</v>
      </c>
      <c r="K569" s="6">
        <f t="shared" si="140"/>
        <v>30718.333333333336</v>
      </c>
      <c r="L569" s="6">
        <f t="shared" si="140"/>
        <v>0</v>
      </c>
      <c r="M569" s="7">
        <f t="shared" si="147"/>
        <v>39163.333333333336</v>
      </c>
      <c r="N569" s="6">
        <f t="shared" si="148"/>
        <v>0</v>
      </c>
      <c r="O569" s="6">
        <f t="shared" si="148"/>
        <v>0</v>
      </c>
      <c r="P569" s="7">
        <f t="shared" si="141"/>
        <v>39163.333333333336</v>
      </c>
      <c r="Q569" s="6">
        <f t="shared" si="142"/>
        <v>2955.75</v>
      </c>
      <c r="R569" s="6">
        <f t="shared" si="142"/>
        <v>10751.416666666666</v>
      </c>
      <c r="S569" s="6">
        <f t="shared" si="143"/>
        <v>13707.166666666666</v>
      </c>
      <c r="T569" s="7">
        <f t="shared" si="149"/>
        <v>27414.333333333332</v>
      </c>
      <c r="U569" s="6">
        <f t="shared" si="150"/>
        <v>0</v>
      </c>
      <c r="V569" s="6">
        <f t="shared" si="150"/>
        <v>0</v>
      </c>
      <c r="W569" s="7">
        <f t="shared" si="144"/>
        <v>27414.333333333332</v>
      </c>
    </row>
    <row r="570" spans="1:23" x14ac:dyDescent="0.3">
      <c r="A570">
        <f t="shared" si="137"/>
        <v>2013</v>
      </c>
      <c r="B570" s="46" t="s">
        <v>64</v>
      </c>
      <c r="C570" s="6">
        <v>13731227</v>
      </c>
      <c r="D570" s="6">
        <v>1124091</v>
      </c>
      <c r="E570" s="6">
        <v>0</v>
      </c>
      <c r="F570" s="7">
        <f t="shared" si="145"/>
        <v>14855318</v>
      </c>
      <c r="G570" s="6">
        <v>4131430</v>
      </c>
      <c r="H570" s="6">
        <v>2583933</v>
      </c>
      <c r="I570" s="7">
        <f t="shared" si="139"/>
        <v>21570681</v>
      </c>
      <c r="J570" s="6">
        <f t="shared" si="146"/>
        <v>5721344.583333334</v>
      </c>
      <c r="K570" s="6">
        <f t="shared" si="140"/>
        <v>468371.25</v>
      </c>
      <c r="L570" s="6">
        <f t="shared" si="140"/>
        <v>0</v>
      </c>
      <c r="M570" s="7">
        <f t="shared" si="147"/>
        <v>6189715.833333334</v>
      </c>
      <c r="N570" s="6">
        <f t="shared" si="148"/>
        <v>1721429.1666666667</v>
      </c>
      <c r="O570" s="6">
        <f t="shared" si="148"/>
        <v>1076638.75</v>
      </c>
      <c r="P570" s="7">
        <f t="shared" si="141"/>
        <v>8987783.75</v>
      </c>
      <c r="Q570" s="6">
        <f t="shared" si="142"/>
        <v>2002470.6041666667</v>
      </c>
      <c r="R570" s="6">
        <f t="shared" si="142"/>
        <v>163929.9375</v>
      </c>
      <c r="S570" s="6">
        <f t="shared" si="143"/>
        <v>2166400.541666667</v>
      </c>
      <c r="T570" s="7">
        <f t="shared" si="149"/>
        <v>4332801.083333334</v>
      </c>
      <c r="U570" s="6">
        <f t="shared" si="150"/>
        <v>602500.20833333337</v>
      </c>
      <c r="V570" s="6">
        <f t="shared" si="150"/>
        <v>376823.5625</v>
      </c>
      <c r="W570" s="7">
        <f t="shared" si="144"/>
        <v>5312124.854166667</v>
      </c>
    </row>
    <row r="571" spans="1:23" x14ac:dyDescent="0.3">
      <c r="A571">
        <f t="shared" ref="A571:A634" si="151">A518+1</f>
        <v>2013</v>
      </c>
      <c r="B571" s="46" t="s">
        <v>21</v>
      </c>
      <c r="C571" s="6">
        <v>1192680</v>
      </c>
      <c r="D571" s="6">
        <v>5146149</v>
      </c>
      <c r="E571" s="6">
        <v>73324</v>
      </c>
      <c r="F571" s="7">
        <f t="shared" si="145"/>
        <v>6412153</v>
      </c>
      <c r="G571" s="6">
        <v>70878</v>
      </c>
      <c r="H571" s="6">
        <v>0</v>
      </c>
      <c r="I571" s="7">
        <f t="shared" si="139"/>
        <v>6483031</v>
      </c>
      <c r="J571" s="6">
        <f t="shared" si="146"/>
        <v>496950</v>
      </c>
      <c r="K571" s="6">
        <f t="shared" si="140"/>
        <v>2144228.75</v>
      </c>
      <c r="L571" s="6">
        <f t="shared" si="140"/>
        <v>30551.666666666668</v>
      </c>
      <c r="M571" s="7">
        <f t="shared" si="147"/>
        <v>2671730.4166666665</v>
      </c>
      <c r="N571" s="6">
        <f t="shared" si="148"/>
        <v>29532.5</v>
      </c>
      <c r="O571" s="6">
        <f t="shared" si="148"/>
        <v>0</v>
      </c>
      <c r="P571" s="7">
        <f t="shared" si="141"/>
        <v>2701262.9166666665</v>
      </c>
      <c r="Q571" s="6">
        <f t="shared" si="142"/>
        <v>173932.5</v>
      </c>
      <c r="R571" s="6">
        <f t="shared" si="142"/>
        <v>750480.0625</v>
      </c>
      <c r="S571" s="6">
        <f t="shared" si="143"/>
        <v>924412.5625</v>
      </c>
      <c r="T571" s="7">
        <f t="shared" si="149"/>
        <v>1848825.125</v>
      </c>
      <c r="U571" s="6">
        <f t="shared" si="150"/>
        <v>10336.375</v>
      </c>
      <c r="V571" s="6">
        <f t="shared" si="150"/>
        <v>0</v>
      </c>
      <c r="W571" s="7">
        <f t="shared" si="144"/>
        <v>1859161.5</v>
      </c>
    </row>
    <row r="572" spans="1:23" x14ac:dyDescent="0.3">
      <c r="A572">
        <f t="shared" si="151"/>
        <v>2013</v>
      </c>
      <c r="B572" s="46" t="s">
        <v>17</v>
      </c>
      <c r="C572" s="6">
        <v>18661554</v>
      </c>
      <c r="D572" s="6">
        <v>737734</v>
      </c>
      <c r="E572" s="6">
        <v>1420745</v>
      </c>
      <c r="F572" s="7">
        <f t="shared" si="145"/>
        <v>20820033</v>
      </c>
      <c r="G572" s="6">
        <v>3809927</v>
      </c>
      <c r="H572" s="6">
        <v>0</v>
      </c>
      <c r="I572" s="7">
        <f t="shared" si="139"/>
        <v>24629960</v>
      </c>
      <c r="J572" s="6">
        <f t="shared" si="146"/>
        <v>7775647.5</v>
      </c>
      <c r="K572" s="6">
        <f t="shared" si="140"/>
        <v>307389.16666666669</v>
      </c>
      <c r="L572" s="6">
        <f t="shared" si="140"/>
        <v>591977.08333333337</v>
      </c>
      <c r="M572" s="7">
        <f t="shared" si="147"/>
        <v>8675013.75</v>
      </c>
      <c r="N572" s="6">
        <f t="shared" si="148"/>
        <v>1587469.5833333335</v>
      </c>
      <c r="O572" s="6">
        <f t="shared" si="148"/>
        <v>0</v>
      </c>
      <c r="P572" s="7">
        <f t="shared" si="141"/>
        <v>10262483.333333334</v>
      </c>
      <c r="Q572" s="6">
        <f t="shared" si="142"/>
        <v>2721476.625</v>
      </c>
      <c r="R572" s="6">
        <f t="shared" si="142"/>
        <v>107586.20833333333</v>
      </c>
      <c r="S572" s="6">
        <f t="shared" si="143"/>
        <v>2829062.8333333335</v>
      </c>
      <c r="T572" s="7">
        <f t="shared" si="149"/>
        <v>5658125.666666667</v>
      </c>
      <c r="U572" s="6">
        <f t="shared" si="150"/>
        <v>555614.35416666663</v>
      </c>
      <c r="V572" s="6">
        <f t="shared" si="150"/>
        <v>0</v>
      </c>
      <c r="W572" s="7">
        <f t="shared" si="144"/>
        <v>6213740.020833334</v>
      </c>
    </row>
    <row r="573" spans="1:23" x14ac:dyDescent="0.3">
      <c r="A573">
        <f t="shared" si="151"/>
        <v>2013</v>
      </c>
      <c r="B573" s="46" t="s">
        <v>65</v>
      </c>
      <c r="C573" s="6">
        <v>79667</v>
      </c>
      <c r="D573" s="6">
        <v>110332</v>
      </c>
      <c r="E573" s="6">
        <v>0</v>
      </c>
      <c r="F573" s="7">
        <f t="shared" si="145"/>
        <v>189999</v>
      </c>
      <c r="G573" s="6">
        <v>10939898</v>
      </c>
      <c r="H573" s="6">
        <v>0</v>
      </c>
      <c r="I573" s="7">
        <f t="shared" si="139"/>
        <v>11129897</v>
      </c>
      <c r="J573" s="6">
        <f t="shared" si="146"/>
        <v>33194.583333333336</v>
      </c>
      <c r="K573" s="6">
        <f t="shared" si="140"/>
        <v>45971.666666666672</v>
      </c>
      <c r="L573" s="6">
        <f t="shared" si="140"/>
        <v>0</v>
      </c>
      <c r="M573" s="7">
        <f t="shared" si="147"/>
        <v>79166.25</v>
      </c>
      <c r="N573" s="6">
        <f t="shared" si="148"/>
        <v>4558290.833333334</v>
      </c>
      <c r="O573" s="6">
        <f t="shared" si="148"/>
        <v>0</v>
      </c>
      <c r="P573" s="7">
        <f t="shared" si="141"/>
        <v>4637457.083333334</v>
      </c>
      <c r="Q573" s="6">
        <f t="shared" si="142"/>
        <v>11618.104166666666</v>
      </c>
      <c r="R573" s="6">
        <f t="shared" si="142"/>
        <v>16090.083333333334</v>
      </c>
      <c r="S573" s="6">
        <f t="shared" si="143"/>
        <v>27708.1875</v>
      </c>
      <c r="T573" s="7">
        <f t="shared" si="149"/>
        <v>55416.375</v>
      </c>
      <c r="U573" s="6">
        <f t="shared" si="150"/>
        <v>1595401.7916666667</v>
      </c>
      <c r="V573" s="6">
        <f t="shared" si="150"/>
        <v>0</v>
      </c>
      <c r="W573" s="7">
        <f t="shared" si="144"/>
        <v>1650818.1666666667</v>
      </c>
    </row>
    <row r="574" spans="1:23" x14ac:dyDescent="0.3">
      <c r="A574">
        <f t="shared" si="151"/>
        <v>2013</v>
      </c>
      <c r="B574" s="46" t="s">
        <v>66</v>
      </c>
      <c r="C574" s="6">
        <v>692730</v>
      </c>
      <c r="D574" s="6">
        <v>6968558</v>
      </c>
      <c r="E574" s="6">
        <v>0</v>
      </c>
      <c r="F574" s="7">
        <f t="shared" si="145"/>
        <v>7661288</v>
      </c>
      <c r="G574" s="6">
        <v>0</v>
      </c>
      <c r="H574" s="6">
        <v>0</v>
      </c>
      <c r="I574" s="7">
        <f t="shared" si="139"/>
        <v>7661288</v>
      </c>
      <c r="J574" s="6">
        <f t="shared" si="146"/>
        <v>288637.5</v>
      </c>
      <c r="K574" s="6">
        <f t="shared" si="140"/>
        <v>2903565.8333333335</v>
      </c>
      <c r="L574" s="6">
        <f t="shared" si="140"/>
        <v>0</v>
      </c>
      <c r="M574" s="7">
        <f t="shared" si="147"/>
        <v>3192203.3333333335</v>
      </c>
      <c r="N574" s="6">
        <f t="shared" si="148"/>
        <v>0</v>
      </c>
      <c r="O574" s="6">
        <f t="shared" si="148"/>
        <v>0</v>
      </c>
      <c r="P574" s="7">
        <f t="shared" si="141"/>
        <v>3192203.3333333335</v>
      </c>
      <c r="Q574" s="6">
        <f t="shared" si="142"/>
        <v>101023.125</v>
      </c>
      <c r="R574" s="6">
        <f t="shared" si="142"/>
        <v>1016248.0416666666</v>
      </c>
      <c r="S574" s="6">
        <f t="shared" si="143"/>
        <v>1117271.1666666665</v>
      </c>
      <c r="T574" s="7">
        <f t="shared" si="149"/>
        <v>2234542.333333333</v>
      </c>
      <c r="U574" s="6">
        <f t="shared" si="150"/>
        <v>0</v>
      </c>
      <c r="V574" s="6">
        <f t="shared" si="150"/>
        <v>0</v>
      </c>
      <c r="W574" s="7">
        <f t="shared" si="144"/>
        <v>2234542.333333333</v>
      </c>
    </row>
    <row r="575" spans="1:23" x14ac:dyDescent="0.3">
      <c r="A575">
        <f t="shared" si="151"/>
        <v>2013</v>
      </c>
      <c r="B575" s="46" t="s">
        <v>67</v>
      </c>
      <c r="C575" s="6">
        <v>718767</v>
      </c>
      <c r="D575" s="6">
        <v>799654</v>
      </c>
      <c r="E575" s="6">
        <v>0</v>
      </c>
      <c r="F575" s="7">
        <f t="shared" si="145"/>
        <v>1518421</v>
      </c>
      <c r="G575" s="6">
        <v>0</v>
      </c>
      <c r="H575" s="6">
        <v>0</v>
      </c>
      <c r="I575" s="7">
        <f t="shared" si="139"/>
        <v>1518421</v>
      </c>
      <c r="J575" s="6">
        <f t="shared" si="146"/>
        <v>299486.25</v>
      </c>
      <c r="K575" s="6">
        <f t="shared" si="140"/>
        <v>333189.16666666669</v>
      </c>
      <c r="L575" s="6">
        <f t="shared" si="140"/>
        <v>0</v>
      </c>
      <c r="M575" s="7">
        <f t="shared" si="147"/>
        <v>632675.41666666674</v>
      </c>
      <c r="N575" s="6">
        <f t="shared" si="148"/>
        <v>0</v>
      </c>
      <c r="O575" s="6">
        <f t="shared" si="148"/>
        <v>0</v>
      </c>
      <c r="P575" s="7">
        <f t="shared" si="141"/>
        <v>632675.41666666674</v>
      </c>
      <c r="Q575" s="6">
        <f t="shared" si="142"/>
        <v>104820.1875</v>
      </c>
      <c r="R575" s="6">
        <f t="shared" si="142"/>
        <v>116616.20833333333</v>
      </c>
      <c r="S575" s="6">
        <f t="shared" si="143"/>
        <v>221436.39583333331</v>
      </c>
      <c r="T575" s="7">
        <f t="shared" si="149"/>
        <v>442872.79166666663</v>
      </c>
      <c r="U575" s="6">
        <f t="shared" si="150"/>
        <v>0</v>
      </c>
      <c r="V575" s="6">
        <f t="shared" si="150"/>
        <v>0</v>
      </c>
      <c r="W575" s="7">
        <f t="shared" si="144"/>
        <v>442872.79166666663</v>
      </c>
    </row>
    <row r="576" spans="1:23" x14ac:dyDescent="0.3">
      <c r="A576">
        <f t="shared" si="151"/>
        <v>2013</v>
      </c>
      <c r="B576" s="46" t="s">
        <v>68</v>
      </c>
      <c r="C576" s="6">
        <v>18897766</v>
      </c>
      <c r="D576" s="6">
        <v>4071550</v>
      </c>
      <c r="E576" s="6">
        <v>2184884</v>
      </c>
      <c r="F576" s="7">
        <f t="shared" si="145"/>
        <v>25154200</v>
      </c>
      <c r="G576" s="6">
        <v>4382614</v>
      </c>
      <c r="H576" s="6">
        <v>60300</v>
      </c>
      <c r="I576" s="7">
        <f t="shared" si="139"/>
        <v>29597114</v>
      </c>
      <c r="J576" s="6">
        <f t="shared" si="146"/>
        <v>7874069.166666667</v>
      </c>
      <c r="K576" s="6">
        <f t="shared" si="140"/>
        <v>1696479.1666666667</v>
      </c>
      <c r="L576" s="6">
        <f t="shared" si="140"/>
        <v>910368.33333333337</v>
      </c>
      <c r="M576" s="7">
        <f t="shared" si="147"/>
        <v>10480916.666666668</v>
      </c>
      <c r="N576" s="6">
        <f t="shared" si="148"/>
        <v>1826089.1666666667</v>
      </c>
      <c r="O576" s="6">
        <f t="shared" si="148"/>
        <v>25125</v>
      </c>
      <c r="P576" s="7">
        <f t="shared" si="141"/>
        <v>12332130.833333334</v>
      </c>
      <c r="Q576" s="6">
        <f t="shared" si="142"/>
        <v>2755924.2083333335</v>
      </c>
      <c r="R576" s="6">
        <f t="shared" si="142"/>
        <v>593767.70833333337</v>
      </c>
      <c r="S576" s="6">
        <f t="shared" si="143"/>
        <v>3349691.916666667</v>
      </c>
      <c r="T576" s="7">
        <f t="shared" si="149"/>
        <v>6699383.833333334</v>
      </c>
      <c r="U576" s="6">
        <f t="shared" si="150"/>
        <v>639131.20833333337</v>
      </c>
      <c r="V576" s="6">
        <f t="shared" si="150"/>
        <v>8793.75</v>
      </c>
      <c r="W576" s="7">
        <f t="shared" si="144"/>
        <v>7347308.791666667</v>
      </c>
    </row>
    <row r="577" spans="1:23" x14ac:dyDescent="0.3">
      <c r="A577">
        <f t="shared" si="151"/>
        <v>2013</v>
      </c>
      <c r="B577" s="46" t="s">
        <v>69</v>
      </c>
      <c r="C577" s="6">
        <v>0</v>
      </c>
      <c r="D577" s="6">
        <v>0</v>
      </c>
      <c r="E577" s="6">
        <v>0</v>
      </c>
      <c r="F577" s="7">
        <f t="shared" si="145"/>
        <v>0</v>
      </c>
      <c r="G577" s="6">
        <v>408512</v>
      </c>
      <c r="H577" s="6">
        <v>0</v>
      </c>
      <c r="I577" s="7">
        <f t="shared" si="139"/>
        <v>408512</v>
      </c>
      <c r="J577" s="6">
        <f t="shared" si="146"/>
        <v>0</v>
      </c>
      <c r="K577" s="6">
        <f t="shared" si="140"/>
        <v>0</v>
      </c>
      <c r="L577" s="6">
        <f t="shared" si="140"/>
        <v>0</v>
      </c>
      <c r="M577" s="7">
        <f t="shared" si="147"/>
        <v>0</v>
      </c>
      <c r="N577" s="6">
        <f t="shared" si="148"/>
        <v>170213.33333333334</v>
      </c>
      <c r="O577" s="6">
        <f t="shared" si="148"/>
        <v>0</v>
      </c>
      <c r="P577" s="7">
        <f t="shared" si="141"/>
        <v>170213.33333333334</v>
      </c>
      <c r="Q577" s="6">
        <f t="shared" si="142"/>
        <v>0</v>
      </c>
      <c r="R577" s="6">
        <f t="shared" si="142"/>
        <v>0</v>
      </c>
      <c r="S577" s="6">
        <f t="shared" si="143"/>
        <v>0</v>
      </c>
      <c r="T577" s="7">
        <f t="shared" si="149"/>
        <v>0</v>
      </c>
      <c r="U577" s="6">
        <f t="shared" si="150"/>
        <v>59574.666666666664</v>
      </c>
      <c r="V577" s="6">
        <f t="shared" si="150"/>
        <v>0</v>
      </c>
      <c r="W577" s="7">
        <f t="shared" si="144"/>
        <v>59574.666666666664</v>
      </c>
    </row>
    <row r="578" spans="1:23" x14ac:dyDescent="0.3">
      <c r="A578">
        <f t="shared" si="151"/>
        <v>2013</v>
      </c>
      <c r="B578" s="46" t="s">
        <v>70</v>
      </c>
      <c r="C578" s="6">
        <v>2110204</v>
      </c>
      <c r="D578" s="6">
        <v>162016</v>
      </c>
      <c r="E578" s="6">
        <v>0</v>
      </c>
      <c r="F578" s="7">
        <f t="shared" si="145"/>
        <v>2272220</v>
      </c>
      <c r="G578" s="6">
        <v>103021</v>
      </c>
      <c r="H578" s="6">
        <v>0</v>
      </c>
      <c r="I578" s="7">
        <f t="shared" si="139"/>
        <v>2375241</v>
      </c>
      <c r="J578" s="6">
        <f t="shared" si="146"/>
        <v>879251.66666666674</v>
      </c>
      <c r="K578" s="6">
        <f t="shared" si="140"/>
        <v>67506.666666666672</v>
      </c>
      <c r="L578" s="6">
        <f t="shared" si="140"/>
        <v>0</v>
      </c>
      <c r="M578" s="7">
        <f t="shared" si="147"/>
        <v>946758.33333333337</v>
      </c>
      <c r="N578" s="6">
        <f t="shared" si="148"/>
        <v>42925.416666666672</v>
      </c>
      <c r="O578" s="6">
        <f t="shared" si="148"/>
        <v>0</v>
      </c>
      <c r="P578" s="7">
        <f t="shared" si="141"/>
        <v>989683.75</v>
      </c>
      <c r="Q578" s="6">
        <f t="shared" si="142"/>
        <v>307738.08333333331</v>
      </c>
      <c r="R578" s="6">
        <f t="shared" si="142"/>
        <v>23627.333333333332</v>
      </c>
      <c r="S578" s="6">
        <f t="shared" si="143"/>
        <v>331365.41666666663</v>
      </c>
      <c r="T578" s="7">
        <f t="shared" si="149"/>
        <v>662730.83333333326</v>
      </c>
      <c r="U578" s="6">
        <f t="shared" si="150"/>
        <v>15023.895833333334</v>
      </c>
      <c r="V578" s="6">
        <f t="shared" si="150"/>
        <v>0</v>
      </c>
      <c r="W578" s="7">
        <f t="shared" si="144"/>
        <v>677754.72916666663</v>
      </c>
    </row>
    <row r="579" spans="1:23" x14ac:dyDescent="0.3">
      <c r="A579">
        <f t="shared" si="151"/>
        <v>2013</v>
      </c>
      <c r="B579" s="46" t="s">
        <v>11</v>
      </c>
      <c r="C579" s="6">
        <v>8470461</v>
      </c>
      <c r="D579" s="6">
        <v>44766</v>
      </c>
      <c r="E579" s="6">
        <v>0</v>
      </c>
      <c r="F579" s="7">
        <f t="shared" si="145"/>
        <v>8515227</v>
      </c>
      <c r="G579" s="6">
        <v>0</v>
      </c>
      <c r="H579" s="6">
        <v>6894594</v>
      </c>
      <c r="I579" s="7">
        <f t="shared" si="139"/>
        <v>15409821</v>
      </c>
      <c r="J579" s="6">
        <f t="shared" si="146"/>
        <v>3529358.75</v>
      </c>
      <c r="K579" s="6">
        <f t="shared" si="140"/>
        <v>18652.5</v>
      </c>
      <c r="L579" s="6">
        <f t="shared" si="140"/>
        <v>0</v>
      </c>
      <c r="M579" s="7">
        <f t="shared" si="147"/>
        <v>3548011.25</v>
      </c>
      <c r="N579" s="6">
        <f t="shared" si="148"/>
        <v>0</v>
      </c>
      <c r="O579" s="6">
        <f t="shared" si="148"/>
        <v>2872747.5</v>
      </c>
      <c r="P579" s="7">
        <f t="shared" si="141"/>
        <v>6420758.75</v>
      </c>
      <c r="Q579" s="6">
        <f t="shared" si="142"/>
        <v>1235275.5625</v>
      </c>
      <c r="R579" s="6">
        <f t="shared" si="142"/>
        <v>6528.375</v>
      </c>
      <c r="S579" s="6">
        <f t="shared" si="143"/>
        <v>1241803.9375</v>
      </c>
      <c r="T579" s="7">
        <f t="shared" si="149"/>
        <v>2483607.875</v>
      </c>
      <c r="U579" s="6">
        <f t="shared" si="150"/>
        <v>0</v>
      </c>
      <c r="V579" s="6">
        <f t="shared" si="150"/>
        <v>1005461.6249999999</v>
      </c>
      <c r="W579" s="7">
        <f t="shared" si="144"/>
        <v>3489069.5</v>
      </c>
    </row>
    <row r="580" spans="1:23" x14ac:dyDescent="0.3">
      <c r="A580">
        <f t="shared" si="151"/>
        <v>2013</v>
      </c>
      <c r="B580" s="46" t="s">
        <v>71</v>
      </c>
      <c r="C580" s="6">
        <v>0</v>
      </c>
      <c r="D580" s="6">
        <v>241149</v>
      </c>
      <c r="E580" s="6">
        <v>0</v>
      </c>
      <c r="F580" s="7">
        <f t="shared" si="145"/>
        <v>241149</v>
      </c>
      <c r="G580" s="6">
        <v>0</v>
      </c>
      <c r="H580" s="6">
        <v>2830</v>
      </c>
      <c r="I580" s="7">
        <f t="shared" si="139"/>
        <v>243979</v>
      </c>
      <c r="J580" s="6">
        <f t="shared" si="146"/>
        <v>0</v>
      </c>
      <c r="K580" s="6">
        <f t="shared" si="140"/>
        <v>100478.75</v>
      </c>
      <c r="L580" s="6">
        <f t="shared" si="140"/>
        <v>0</v>
      </c>
      <c r="M580" s="7">
        <f t="shared" si="147"/>
        <v>100478.75</v>
      </c>
      <c r="N580" s="6">
        <f t="shared" si="148"/>
        <v>0</v>
      </c>
      <c r="O580" s="6">
        <f t="shared" si="148"/>
        <v>1179.1666666666667</v>
      </c>
      <c r="P580" s="7">
        <f t="shared" si="141"/>
        <v>101657.91666666667</v>
      </c>
      <c r="Q580" s="6">
        <f t="shared" si="142"/>
        <v>0</v>
      </c>
      <c r="R580" s="6">
        <f t="shared" si="142"/>
        <v>35167.5625</v>
      </c>
      <c r="S580" s="6">
        <f t="shared" si="143"/>
        <v>35167.5625</v>
      </c>
      <c r="T580" s="7">
        <f t="shared" si="149"/>
        <v>70335.125</v>
      </c>
      <c r="U580" s="6">
        <f t="shared" si="150"/>
        <v>0</v>
      </c>
      <c r="V580" s="6">
        <f t="shared" si="150"/>
        <v>412.70833333333331</v>
      </c>
      <c r="W580" s="7">
        <f t="shared" si="144"/>
        <v>70747.833333333328</v>
      </c>
    </row>
    <row r="581" spans="1:23" x14ac:dyDescent="0.3">
      <c r="A581">
        <f t="shared" si="151"/>
        <v>2013</v>
      </c>
      <c r="B581" s="46" t="s">
        <v>23</v>
      </c>
      <c r="C581" s="6">
        <v>1489434</v>
      </c>
      <c r="D581" s="6">
        <v>11540832</v>
      </c>
      <c r="E581" s="6">
        <v>2168529</v>
      </c>
      <c r="F581" s="7">
        <f t="shared" si="145"/>
        <v>15198795</v>
      </c>
      <c r="G581" s="6">
        <v>0</v>
      </c>
      <c r="H581" s="6">
        <v>0</v>
      </c>
      <c r="I581" s="7">
        <f t="shared" si="139"/>
        <v>15198795</v>
      </c>
      <c r="J581" s="6">
        <f t="shared" si="146"/>
        <v>620597.5</v>
      </c>
      <c r="K581" s="6">
        <f t="shared" si="140"/>
        <v>4808680</v>
      </c>
      <c r="L581" s="6">
        <f t="shared" si="140"/>
        <v>903553.75</v>
      </c>
      <c r="M581" s="7">
        <f t="shared" si="147"/>
        <v>6332831.25</v>
      </c>
      <c r="N581" s="6">
        <f t="shared" si="148"/>
        <v>0</v>
      </c>
      <c r="O581" s="6">
        <f t="shared" si="148"/>
        <v>0</v>
      </c>
      <c r="P581" s="7">
        <f t="shared" si="141"/>
        <v>6332831.25</v>
      </c>
      <c r="Q581" s="6">
        <f t="shared" si="142"/>
        <v>217209.125</v>
      </c>
      <c r="R581" s="6">
        <f t="shared" si="142"/>
        <v>1683038</v>
      </c>
      <c r="S581" s="6">
        <f t="shared" si="143"/>
        <v>1900247.125</v>
      </c>
      <c r="T581" s="7">
        <f t="shared" si="149"/>
        <v>3800494.25</v>
      </c>
      <c r="U581" s="6">
        <f t="shared" si="150"/>
        <v>0</v>
      </c>
      <c r="V581" s="6">
        <f t="shared" si="150"/>
        <v>0</v>
      </c>
      <c r="W581" s="7">
        <f t="shared" si="144"/>
        <v>3800494.25</v>
      </c>
    </row>
    <row r="582" spans="1:23" x14ac:dyDescent="0.3">
      <c r="A582">
        <f t="shared" si="151"/>
        <v>2013</v>
      </c>
      <c r="B582" s="46" t="s">
        <v>15</v>
      </c>
      <c r="C582" s="6">
        <v>55202175</v>
      </c>
      <c r="D582" s="6">
        <v>2162788</v>
      </c>
      <c r="E582" s="6">
        <v>203686</v>
      </c>
      <c r="F582" s="7">
        <f t="shared" si="145"/>
        <v>57568649</v>
      </c>
      <c r="G582" s="6">
        <v>0</v>
      </c>
      <c r="H582" s="6">
        <v>0</v>
      </c>
      <c r="I582" s="7">
        <f t="shared" si="139"/>
        <v>57568649</v>
      </c>
      <c r="J582" s="6">
        <f t="shared" si="146"/>
        <v>23000906.25</v>
      </c>
      <c r="K582" s="6">
        <f t="shared" si="140"/>
        <v>901161.66666666674</v>
      </c>
      <c r="L582" s="6">
        <f t="shared" si="140"/>
        <v>84869.166666666672</v>
      </c>
      <c r="M582" s="7">
        <f t="shared" si="147"/>
        <v>23986937.083333336</v>
      </c>
      <c r="N582" s="6">
        <f t="shared" si="148"/>
        <v>0</v>
      </c>
      <c r="O582" s="6">
        <f t="shared" si="148"/>
        <v>0</v>
      </c>
      <c r="P582" s="7">
        <f t="shared" si="141"/>
        <v>23986937.083333336</v>
      </c>
      <c r="Q582" s="6">
        <f t="shared" si="142"/>
        <v>8050317.1874999991</v>
      </c>
      <c r="R582" s="6">
        <f t="shared" si="142"/>
        <v>315406.58333333331</v>
      </c>
      <c r="S582" s="6">
        <f t="shared" si="143"/>
        <v>8365723.7708333321</v>
      </c>
      <c r="T582" s="7">
        <f t="shared" si="149"/>
        <v>16731447.541666664</v>
      </c>
      <c r="U582" s="6">
        <f t="shared" si="150"/>
        <v>0</v>
      </c>
      <c r="V582" s="6">
        <f t="shared" si="150"/>
        <v>0</v>
      </c>
      <c r="W582" s="7">
        <f t="shared" si="144"/>
        <v>16731447.541666664</v>
      </c>
    </row>
    <row r="583" spans="1:23" x14ac:dyDescent="0.3">
      <c r="A583">
        <f t="shared" si="151"/>
        <v>2013</v>
      </c>
      <c r="B583" s="46" t="s">
        <v>72</v>
      </c>
      <c r="C583" s="6">
        <v>3355416</v>
      </c>
      <c r="D583" s="6">
        <v>487545</v>
      </c>
      <c r="E583" s="6">
        <v>0</v>
      </c>
      <c r="F583" s="7">
        <f t="shared" si="145"/>
        <v>3842961</v>
      </c>
      <c r="G583" s="6">
        <v>2656989</v>
      </c>
      <c r="H583" s="6">
        <v>0</v>
      </c>
      <c r="I583" s="7">
        <f t="shared" si="139"/>
        <v>6499950</v>
      </c>
      <c r="J583" s="6">
        <f t="shared" si="146"/>
        <v>1398090</v>
      </c>
      <c r="K583" s="6">
        <f t="shared" si="140"/>
        <v>203143.75</v>
      </c>
      <c r="L583" s="6">
        <f t="shared" si="140"/>
        <v>0</v>
      </c>
      <c r="M583" s="7">
        <f t="shared" si="147"/>
        <v>1601233.75</v>
      </c>
      <c r="N583" s="6">
        <f t="shared" si="148"/>
        <v>1107078.75</v>
      </c>
      <c r="O583" s="6">
        <f t="shared" si="148"/>
        <v>0</v>
      </c>
      <c r="P583" s="7">
        <f t="shared" si="141"/>
        <v>2708312.5</v>
      </c>
      <c r="Q583" s="6">
        <f t="shared" si="142"/>
        <v>489331.49999999994</v>
      </c>
      <c r="R583" s="6">
        <f t="shared" si="142"/>
        <v>71100.3125</v>
      </c>
      <c r="S583" s="6">
        <f t="shared" si="143"/>
        <v>560431.8125</v>
      </c>
      <c r="T583" s="7">
        <f t="shared" si="149"/>
        <v>1120863.625</v>
      </c>
      <c r="U583" s="6">
        <f t="shared" si="150"/>
        <v>387477.5625</v>
      </c>
      <c r="V583" s="6">
        <f t="shared" si="150"/>
        <v>0</v>
      </c>
      <c r="W583" s="7">
        <f t="shared" si="144"/>
        <v>1508341.1875</v>
      </c>
    </row>
    <row r="584" spans="1:23" x14ac:dyDescent="0.3">
      <c r="B584" s="47" t="s">
        <v>8</v>
      </c>
      <c r="C584" s="6">
        <v>163024575</v>
      </c>
      <c r="D584" s="6">
        <v>75650768</v>
      </c>
      <c r="E584" s="6">
        <v>6635087</v>
      </c>
      <c r="F584" s="7">
        <f t="shared" ref="F584:W584" si="152">SUM(F535:F583)</f>
        <v>245310430</v>
      </c>
      <c r="G584" s="6">
        <v>30149984</v>
      </c>
      <c r="H584" s="6">
        <v>86995837</v>
      </c>
      <c r="I584" s="7">
        <f t="shared" si="152"/>
        <v>362456251</v>
      </c>
      <c r="J584" s="6">
        <f t="shared" si="152"/>
        <v>67926906.25</v>
      </c>
      <c r="K584" s="6">
        <f t="shared" si="152"/>
        <v>31521153.333333336</v>
      </c>
      <c r="L584" s="6">
        <f t="shared" si="152"/>
        <v>2764619.5833333335</v>
      </c>
      <c r="M584" s="7">
        <f t="shared" si="152"/>
        <v>102212679.16666669</v>
      </c>
      <c r="N584" s="6">
        <f t="shared" si="152"/>
        <v>12562493.333333334</v>
      </c>
      <c r="O584" s="6">
        <f t="shared" si="152"/>
        <v>36248265.416666672</v>
      </c>
      <c r="P584" s="7">
        <f t="shared" si="152"/>
        <v>151023437.91666666</v>
      </c>
      <c r="Q584" s="6">
        <f t="shared" si="152"/>
        <v>23774417.1875</v>
      </c>
      <c r="R584" s="6">
        <f t="shared" si="152"/>
        <v>11032403.666666668</v>
      </c>
      <c r="S584" s="6">
        <f t="shared" si="152"/>
        <v>34806820.854166664</v>
      </c>
      <c r="T584" s="7">
        <f t="shared" si="152"/>
        <v>69613641.708333328</v>
      </c>
      <c r="U584" s="6">
        <f t="shared" si="152"/>
        <v>4396872.666666666</v>
      </c>
      <c r="V584" s="6">
        <f t="shared" si="152"/>
        <v>12686892.895833338</v>
      </c>
      <c r="W584" s="7">
        <f t="shared" si="152"/>
        <v>86697407.270833313</v>
      </c>
    </row>
    <row r="586" spans="1:23" x14ac:dyDescent="0.3">
      <c r="B586" s="16">
        <v>2014</v>
      </c>
      <c r="C586" s="55" t="s">
        <v>0</v>
      </c>
      <c r="D586" s="55"/>
      <c r="E586" s="55"/>
      <c r="F586" s="55"/>
      <c r="G586" s="55"/>
      <c r="H586" s="55"/>
      <c r="I586" s="55"/>
      <c r="J586" s="55" t="s">
        <v>30</v>
      </c>
      <c r="K586" s="55"/>
      <c r="L586" s="55"/>
      <c r="M586" s="55"/>
      <c r="N586" s="55"/>
      <c r="O586" s="55"/>
      <c r="P586" s="55"/>
      <c r="Q586" s="55" t="s">
        <v>31</v>
      </c>
      <c r="R586" s="55"/>
      <c r="S586" s="55"/>
      <c r="T586" s="55"/>
      <c r="U586" s="55"/>
      <c r="V586" s="55"/>
      <c r="W586" s="55"/>
    </row>
    <row r="587" spans="1:23" ht="43.2" x14ac:dyDescent="0.3">
      <c r="B587" s="26" t="s">
        <v>1</v>
      </c>
      <c r="C587" s="4" t="s">
        <v>2</v>
      </c>
      <c r="D587" s="4" t="s">
        <v>3</v>
      </c>
      <c r="E587" s="4" t="s">
        <v>4</v>
      </c>
      <c r="F587" s="5" t="s">
        <v>5</v>
      </c>
      <c r="G587" s="4" t="s">
        <v>6</v>
      </c>
      <c r="H587" s="4" t="s">
        <v>7</v>
      </c>
      <c r="I587" s="5" t="s">
        <v>8</v>
      </c>
      <c r="J587" s="4" t="s">
        <v>2</v>
      </c>
      <c r="K587" s="4" t="s">
        <v>3</v>
      </c>
      <c r="L587" s="4" t="s">
        <v>4</v>
      </c>
      <c r="M587" s="5" t="s">
        <v>5</v>
      </c>
      <c r="N587" s="4" t="s">
        <v>6</v>
      </c>
      <c r="O587" s="4" t="s">
        <v>7</v>
      </c>
      <c r="P587" s="5" t="s">
        <v>8</v>
      </c>
      <c r="Q587" s="4" t="s">
        <v>2</v>
      </c>
      <c r="R587" s="4" t="s">
        <v>3</v>
      </c>
      <c r="S587" s="4" t="s">
        <v>4</v>
      </c>
      <c r="T587" s="5" t="s">
        <v>5</v>
      </c>
      <c r="U587" s="4" t="s">
        <v>6</v>
      </c>
      <c r="V587" s="4" t="s">
        <v>7</v>
      </c>
      <c r="W587" s="5" t="s">
        <v>8</v>
      </c>
    </row>
    <row r="588" spans="1:23" x14ac:dyDescent="0.3">
      <c r="A588">
        <f t="shared" si="151"/>
        <v>2014</v>
      </c>
      <c r="B588" s="46" t="s">
        <v>32</v>
      </c>
      <c r="C588" s="6">
        <v>3959037</v>
      </c>
      <c r="D588" s="6">
        <v>1423348</v>
      </c>
      <c r="E588" s="6">
        <v>0</v>
      </c>
      <c r="F588" s="7">
        <f>SUM(C588:E588)</f>
        <v>5382385</v>
      </c>
      <c r="G588" s="6">
        <v>61239</v>
      </c>
      <c r="H588" s="6">
        <v>0</v>
      </c>
      <c r="I588" s="7">
        <f t="shared" ref="I588:I636" si="153">SUM(F588:H588)</f>
        <v>5443624</v>
      </c>
      <c r="J588" s="6">
        <f>C588*$J$1</f>
        <v>1649598.75</v>
      </c>
      <c r="K588" s="6">
        <f t="shared" ref="K588:L636" si="154">D588*$J$1</f>
        <v>593061.66666666674</v>
      </c>
      <c r="L588" s="6">
        <f t="shared" si="154"/>
        <v>0</v>
      </c>
      <c r="M588" s="7">
        <f>SUM(J588:L588)</f>
        <v>2242660.416666667</v>
      </c>
      <c r="N588" s="6">
        <f>G588*$J$1</f>
        <v>25516.25</v>
      </c>
      <c r="O588" s="6">
        <f>H588*$J$1</f>
        <v>0</v>
      </c>
      <c r="P588" s="7">
        <f t="shared" ref="P588:P636" si="155">SUM(M588:O588)</f>
        <v>2268176.666666667</v>
      </c>
      <c r="Q588" s="6">
        <f t="shared" ref="Q588:R636" si="156">J588*$Q$1</f>
        <v>577359.5625</v>
      </c>
      <c r="R588" s="6">
        <f t="shared" si="156"/>
        <v>207571.58333333334</v>
      </c>
      <c r="S588" s="6">
        <f t="shared" ref="S588:S636" si="157">SUM(Q588:R588)</f>
        <v>784931.14583333337</v>
      </c>
      <c r="T588" s="7">
        <f>SUM(Q588:S588)</f>
        <v>1569862.2916666667</v>
      </c>
      <c r="U588" s="6">
        <f>N588*$Q$1</f>
        <v>8930.6875</v>
      </c>
      <c r="V588" s="6">
        <f>O588*$Q$1</f>
        <v>0</v>
      </c>
      <c r="W588" s="7">
        <f t="shared" ref="W588:W636" si="158">SUM(T588:V588)</f>
        <v>1578792.9791666667</v>
      </c>
    </row>
    <row r="589" spans="1:23" x14ac:dyDescent="0.3">
      <c r="A589">
        <f t="shared" si="151"/>
        <v>2014</v>
      </c>
      <c r="B589" s="46" t="s">
        <v>33</v>
      </c>
      <c r="C589" s="6">
        <v>0</v>
      </c>
      <c r="D589" s="6">
        <v>0</v>
      </c>
      <c r="E589" s="6">
        <v>0</v>
      </c>
      <c r="F589" s="7">
        <f t="shared" ref="F589:F636" si="159">SUM(C589:E589)</f>
        <v>0</v>
      </c>
      <c r="G589" s="6">
        <v>0</v>
      </c>
      <c r="H589" s="6">
        <v>0</v>
      </c>
      <c r="I589" s="7">
        <f t="shared" si="153"/>
        <v>0</v>
      </c>
      <c r="J589" s="6">
        <f t="shared" ref="J589:J636" si="160">C589*$J$1</f>
        <v>0</v>
      </c>
      <c r="K589" s="6">
        <f t="shared" si="154"/>
        <v>0</v>
      </c>
      <c r="L589" s="6">
        <f t="shared" si="154"/>
        <v>0</v>
      </c>
      <c r="M589" s="7">
        <f t="shared" ref="M589:M636" si="161">SUM(J589:L589)</f>
        <v>0</v>
      </c>
      <c r="N589" s="6">
        <f t="shared" ref="N589:O636" si="162">G589*$J$1</f>
        <v>0</v>
      </c>
      <c r="O589" s="6">
        <f t="shared" si="162"/>
        <v>0</v>
      </c>
      <c r="P589" s="7">
        <f t="shared" si="155"/>
        <v>0</v>
      </c>
      <c r="Q589" s="6">
        <f t="shared" si="156"/>
        <v>0</v>
      </c>
      <c r="R589" s="6">
        <f t="shared" si="156"/>
        <v>0</v>
      </c>
      <c r="S589" s="6">
        <f t="shared" si="157"/>
        <v>0</v>
      </c>
      <c r="T589" s="7">
        <f t="shared" ref="T589:T636" si="163">SUM(Q589:S589)</f>
        <v>0</v>
      </c>
      <c r="U589" s="6">
        <f t="shared" ref="U589:V636" si="164">N589*$Q$1</f>
        <v>0</v>
      </c>
      <c r="V589" s="6">
        <f t="shared" si="164"/>
        <v>0</v>
      </c>
      <c r="W589" s="7">
        <f t="shared" si="158"/>
        <v>0</v>
      </c>
    </row>
    <row r="590" spans="1:23" x14ac:dyDescent="0.3">
      <c r="A590">
        <f t="shared" si="151"/>
        <v>2014</v>
      </c>
      <c r="B590" s="46" t="s">
        <v>34</v>
      </c>
      <c r="C590" s="6">
        <v>0</v>
      </c>
      <c r="D590" s="6">
        <v>0</v>
      </c>
      <c r="E590" s="6">
        <v>0</v>
      </c>
      <c r="F590" s="7">
        <f t="shared" si="159"/>
        <v>0</v>
      </c>
      <c r="G590" s="6">
        <v>0</v>
      </c>
      <c r="H590" s="6">
        <v>0</v>
      </c>
      <c r="I590" s="7">
        <f t="shared" si="153"/>
        <v>0</v>
      </c>
      <c r="J590" s="6">
        <f t="shared" si="160"/>
        <v>0</v>
      </c>
      <c r="K590" s="6">
        <f t="shared" si="154"/>
        <v>0</v>
      </c>
      <c r="L590" s="6">
        <f t="shared" si="154"/>
        <v>0</v>
      </c>
      <c r="M590" s="7">
        <f t="shared" si="161"/>
        <v>0</v>
      </c>
      <c r="N590" s="6">
        <f t="shared" si="162"/>
        <v>0</v>
      </c>
      <c r="O590" s="6">
        <f t="shared" si="162"/>
        <v>0</v>
      </c>
      <c r="P590" s="7">
        <f t="shared" si="155"/>
        <v>0</v>
      </c>
      <c r="Q590" s="6">
        <f t="shared" si="156"/>
        <v>0</v>
      </c>
      <c r="R590" s="6">
        <f t="shared" si="156"/>
        <v>0</v>
      </c>
      <c r="S590" s="6">
        <f t="shared" si="157"/>
        <v>0</v>
      </c>
      <c r="T590" s="7">
        <f t="shared" si="163"/>
        <v>0</v>
      </c>
      <c r="U590" s="6">
        <f t="shared" si="164"/>
        <v>0</v>
      </c>
      <c r="V590" s="6">
        <f t="shared" si="164"/>
        <v>0</v>
      </c>
      <c r="W590" s="7">
        <f t="shared" si="158"/>
        <v>0</v>
      </c>
    </row>
    <row r="591" spans="1:23" x14ac:dyDescent="0.3">
      <c r="A591">
        <f t="shared" si="151"/>
        <v>2014</v>
      </c>
      <c r="B591" s="46" t="s">
        <v>35</v>
      </c>
      <c r="C591" s="6">
        <v>0</v>
      </c>
      <c r="D591" s="6">
        <v>0</v>
      </c>
      <c r="E591" s="6">
        <v>0</v>
      </c>
      <c r="F591" s="7">
        <f t="shared" si="159"/>
        <v>0</v>
      </c>
      <c r="G591" s="6">
        <v>0</v>
      </c>
      <c r="H591" s="6">
        <v>0</v>
      </c>
      <c r="I591" s="7">
        <f t="shared" si="153"/>
        <v>0</v>
      </c>
      <c r="J591" s="6">
        <f t="shared" si="160"/>
        <v>0</v>
      </c>
      <c r="K591" s="6">
        <f t="shared" si="154"/>
        <v>0</v>
      </c>
      <c r="L591" s="6">
        <f t="shared" si="154"/>
        <v>0</v>
      </c>
      <c r="M591" s="7">
        <f t="shared" si="161"/>
        <v>0</v>
      </c>
      <c r="N591" s="6">
        <f t="shared" si="162"/>
        <v>0</v>
      </c>
      <c r="O591" s="6">
        <f t="shared" si="162"/>
        <v>0</v>
      </c>
      <c r="P591" s="7">
        <f t="shared" si="155"/>
        <v>0</v>
      </c>
      <c r="Q591" s="6">
        <f t="shared" si="156"/>
        <v>0</v>
      </c>
      <c r="R591" s="6">
        <f t="shared" si="156"/>
        <v>0</v>
      </c>
      <c r="S591" s="6">
        <f t="shared" si="157"/>
        <v>0</v>
      </c>
      <c r="T591" s="7">
        <f t="shared" si="163"/>
        <v>0</v>
      </c>
      <c r="U591" s="6">
        <f t="shared" si="164"/>
        <v>0</v>
      </c>
      <c r="V591" s="6">
        <f t="shared" si="164"/>
        <v>0</v>
      </c>
      <c r="W591" s="7">
        <f t="shared" si="158"/>
        <v>0</v>
      </c>
    </row>
    <row r="592" spans="1:23" x14ac:dyDescent="0.3">
      <c r="A592">
        <f t="shared" si="151"/>
        <v>2014</v>
      </c>
      <c r="B592" s="46" t="s">
        <v>36</v>
      </c>
      <c r="C592" s="6">
        <v>32953</v>
      </c>
      <c r="D592" s="6">
        <v>2024810</v>
      </c>
      <c r="E592" s="6">
        <v>0</v>
      </c>
      <c r="F592" s="7">
        <f t="shared" si="159"/>
        <v>2057763</v>
      </c>
      <c r="G592" s="6">
        <v>0</v>
      </c>
      <c r="H592" s="6">
        <v>0</v>
      </c>
      <c r="I592" s="7">
        <f t="shared" si="153"/>
        <v>2057763</v>
      </c>
      <c r="J592" s="6">
        <f t="shared" si="160"/>
        <v>13730.416666666668</v>
      </c>
      <c r="K592" s="6">
        <f t="shared" si="154"/>
        <v>843670.83333333337</v>
      </c>
      <c r="L592" s="6">
        <f t="shared" si="154"/>
        <v>0</v>
      </c>
      <c r="M592" s="7">
        <f t="shared" si="161"/>
        <v>857401.25</v>
      </c>
      <c r="N592" s="6">
        <f t="shared" si="162"/>
        <v>0</v>
      </c>
      <c r="O592" s="6">
        <f t="shared" si="162"/>
        <v>0</v>
      </c>
      <c r="P592" s="7">
        <f t="shared" si="155"/>
        <v>857401.25</v>
      </c>
      <c r="Q592" s="6">
        <f t="shared" si="156"/>
        <v>4805.645833333333</v>
      </c>
      <c r="R592" s="6">
        <f t="shared" si="156"/>
        <v>295284.79166666669</v>
      </c>
      <c r="S592" s="6">
        <f t="shared" si="157"/>
        <v>300090.4375</v>
      </c>
      <c r="T592" s="7">
        <f t="shared" si="163"/>
        <v>600180.875</v>
      </c>
      <c r="U592" s="6">
        <f t="shared" si="164"/>
        <v>0</v>
      </c>
      <c r="V592" s="6">
        <f t="shared" si="164"/>
        <v>0</v>
      </c>
      <c r="W592" s="7">
        <f t="shared" si="158"/>
        <v>600180.875</v>
      </c>
    </row>
    <row r="593" spans="1:23" x14ac:dyDescent="0.3">
      <c r="A593">
        <f t="shared" si="151"/>
        <v>2014</v>
      </c>
      <c r="B593" s="46" t="s">
        <v>37</v>
      </c>
      <c r="C593" s="6">
        <v>1803498</v>
      </c>
      <c r="D593" s="6">
        <v>1161020</v>
      </c>
      <c r="E593" s="6">
        <v>0</v>
      </c>
      <c r="F593" s="7">
        <f t="shared" si="159"/>
        <v>2964518</v>
      </c>
      <c r="G593" s="6">
        <v>0</v>
      </c>
      <c r="H593" s="6">
        <v>0</v>
      </c>
      <c r="I593" s="7">
        <f t="shared" si="153"/>
        <v>2964518</v>
      </c>
      <c r="J593" s="6">
        <f t="shared" si="160"/>
        <v>751457.5</v>
      </c>
      <c r="K593" s="6">
        <f t="shared" si="154"/>
        <v>483758.33333333337</v>
      </c>
      <c r="L593" s="6">
        <f t="shared" si="154"/>
        <v>0</v>
      </c>
      <c r="M593" s="7">
        <f t="shared" si="161"/>
        <v>1235215.8333333335</v>
      </c>
      <c r="N593" s="6">
        <f t="shared" si="162"/>
        <v>0</v>
      </c>
      <c r="O593" s="6">
        <f t="shared" si="162"/>
        <v>0</v>
      </c>
      <c r="P593" s="7">
        <f t="shared" si="155"/>
        <v>1235215.8333333335</v>
      </c>
      <c r="Q593" s="6">
        <f t="shared" si="156"/>
        <v>263010.125</v>
      </c>
      <c r="R593" s="6">
        <f t="shared" si="156"/>
        <v>169315.41666666666</v>
      </c>
      <c r="S593" s="6">
        <f t="shared" si="157"/>
        <v>432325.54166666663</v>
      </c>
      <c r="T593" s="7">
        <f t="shared" si="163"/>
        <v>864651.08333333326</v>
      </c>
      <c r="U593" s="6">
        <f t="shared" si="164"/>
        <v>0</v>
      </c>
      <c r="V593" s="6">
        <f t="shared" si="164"/>
        <v>0</v>
      </c>
      <c r="W593" s="7">
        <f t="shared" si="158"/>
        <v>864651.08333333326</v>
      </c>
    </row>
    <row r="594" spans="1:23" x14ac:dyDescent="0.3">
      <c r="A594">
        <f t="shared" si="151"/>
        <v>2014</v>
      </c>
      <c r="B594" s="46" t="s">
        <v>38</v>
      </c>
      <c r="C594" s="6">
        <v>0</v>
      </c>
      <c r="D594" s="6">
        <v>0</v>
      </c>
      <c r="E594" s="6">
        <v>0</v>
      </c>
      <c r="F594" s="7">
        <f t="shared" si="159"/>
        <v>0</v>
      </c>
      <c r="G594" s="6">
        <v>0</v>
      </c>
      <c r="H594" s="6">
        <v>0</v>
      </c>
      <c r="I594" s="7">
        <f t="shared" si="153"/>
        <v>0</v>
      </c>
      <c r="J594" s="6">
        <f t="shared" si="160"/>
        <v>0</v>
      </c>
      <c r="K594" s="6">
        <f t="shared" si="154"/>
        <v>0</v>
      </c>
      <c r="L594" s="6">
        <f t="shared" si="154"/>
        <v>0</v>
      </c>
      <c r="M594" s="7">
        <f t="shared" si="161"/>
        <v>0</v>
      </c>
      <c r="N594" s="6">
        <f t="shared" si="162"/>
        <v>0</v>
      </c>
      <c r="O594" s="6">
        <f t="shared" si="162"/>
        <v>0</v>
      </c>
      <c r="P594" s="7">
        <f t="shared" si="155"/>
        <v>0</v>
      </c>
      <c r="Q594" s="6">
        <f t="shared" si="156"/>
        <v>0</v>
      </c>
      <c r="R594" s="6">
        <f t="shared" si="156"/>
        <v>0</v>
      </c>
      <c r="S594" s="6">
        <f t="shared" si="157"/>
        <v>0</v>
      </c>
      <c r="T594" s="7">
        <f t="shared" si="163"/>
        <v>0</v>
      </c>
      <c r="U594" s="6">
        <f t="shared" si="164"/>
        <v>0</v>
      </c>
      <c r="V594" s="6">
        <f t="shared" si="164"/>
        <v>0</v>
      </c>
      <c r="W594" s="7">
        <f t="shared" si="158"/>
        <v>0</v>
      </c>
    </row>
    <row r="595" spans="1:23" x14ac:dyDescent="0.3">
      <c r="A595">
        <f t="shared" si="151"/>
        <v>2014</v>
      </c>
      <c r="B595" s="46" t="s">
        <v>39</v>
      </c>
      <c r="C595" s="6">
        <v>0</v>
      </c>
      <c r="D595" s="6">
        <v>648550</v>
      </c>
      <c r="E595" s="6">
        <v>0</v>
      </c>
      <c r="F595" s="7">
        <f t="shared" si="159"/>
        <v>648550</v>
      </c>
      <c r="G595" s="6">
        <v>751723</v>
      </c>
      <c r="H595" s="6">
        <v>0</v>
      </c>
      <c r="I595" s="7">
        <f t="shared" si="153"/>
        <v>1400273</v>
      </c>
      <c r="J595" s="6">
        <f t="shared" si="160"/>
        <v>0</v>
      </c>
      <c r="K595" s="6">
        <f t="shared" si="154"/>
        <v>270229.16666666669</v>
      </c>
      <c r="L595" s="6">
        <f t="shared" si="154"/>
        <v>0</v>
      </c>
      <c r="M595" s="7">
        <f t="shared" si="161"/>
        <v>270229.16666666669</v>
      </c>
      <c r="N595" s="6">
        <f t="shared" si="162"/>
        <v>313217.91666666669</v>
      </c>
      <c r="O595" s="6">
        <f t="shared" si="162"/>
        <v>0</v>
      </c>
      <c r="P595" s="7">
        <f t="shared" si="155"/>
        <v>583447.08333333337</v>
      </c>
      <c r="Q595" s="6">
        <f t="shared" si="156"/>
        <v>0</v>
      </c>
      <c r="R595" s="6">
        <f t="shared" si="156"/>
        <v>94580.208333333328</v>
      </c>
      <c r="S595" s="6">
        <f t="shared" si="157"/>
        <v>94580.208333333328</v>
      </c>
      <c r="T595" s="7">
        <f t="shared" si="163"/>
        <v>189160.41666666666</v>
      </c>
      <c r="U595" s="6">
        <f t="shared" si="164"/>
        <v>109626.27083333333</v>
      </c>
      <c r="V595" s="6">
        <f t="shared" si="164"/>
        <v>0</v>
      </c>
      <c r="W595" s="7">
        <f t="shared" si="158"/>
        <v>298786.6875</v>
      </c>
    </row>
    <row r="596" spans="1:23" x14ac:dyDescent="0.3">
      <c r="A596">
        <f t="shared" si="151"/>
        <v>2014</v>
      </c>
      <c r="B596" s="46" t="s">
        <v>9</v>
      </c>
      <c r="C596" s="6">
        <v>1071700</v>
      </c>
      <c r="D596" s="6">
        <v>700436</v>
      </c>
      <c r="E596" s="6">
        <v>293174</v>
      </c>
      <c r="F596" s="7">
        <f t="shared" si="159"/>
        <v>2065310</v>
      </c>
      <c r="G596" s="6">
        <v>7200</v>
      </c>
      <c r="H596" s="6">
        <v>70100357</v>
      </c>
      <c r="I596" s="7">
        <f t="shared" si="153"/>
        <v>72172867</v>
      </c>
      <c r="J596" s="6">
        <f t="shared" si="160"/>
        <v>446541.66666666669</v>
      </c>
      <c r="K596" s="6">
        <f t="shared" si="154"/>
        <v>291848.33333333337</v>
      </c>
      <c r="L596" s="6">
        <f t="shared" si="154"/>
        <v>122155.83333333334</v>
      </c>
      <c r="M596" s="7">
        <f t="shared" si="161"/>
        <v>860545.83333333337</v>
      </c>
      <c r="N596" s="6">
        <f t="shared" si="162"/>
        <v>3000</v>
      </c>
      <c r="O596" s="6">
        <f t="shared" si="162"/>
        <v>29208482.083333336</v>
      </c>
      <c r="P596" s="7">
        <f t="shared" si="155"/>
        <v>30072027.916666668</v>
      </c>
      <c r="Q596" s="6">
        <f t="shared" si="156"/>
        <v>156289.58333333334</v>
      </c>
      <c r="R596" s="6">
        <f t="shared" si="156"/>
        <v>102146.91666666667</v>
      </c>
      <c r="S596" s="6">
        <f t="shared" si="157"/>
        <v>258436.5</v>
      </c>
      <c r="T596" s="7">
        <f t="shared" si="163"/>
        <v>516873</v>
      </c>
      <c r="U596" s="6">
        <f t="shared" si="164"/>
        <v>1050</v>
      </c>
      <c r="V596" s="6">
        <f t="shared" si="164"/>
        <v>10222968.729166666</v>
      </c>
      <c r="W596" s="7">
        <f t="shared" si="158"/>
        <v>10740891.729166666</v>
      </c>
    </row>
    <row r="597" spans="1:23" x14ac:dyDescent="0.3">
      <c r="A597">
        <f t="shared" si="151"/>
        <v>2014</v>
      </c>
      <c r="B597" s="46" t="s">
        <v>40</v>
      </c>
      <c r="C597" s="6">
        <v>597106</v>
      </c>
      <c r="D597" s="6">
        <v>38432</v>
      </c>
      <c r="E597" s="6">
        <v>0</v>
      </c>
      <c r="F597" s="7">
        <f t="shared" si="159"/>
        <v>635538</v>
      </c>
      <c r="G597" s="6">
        <v>1618820</v>
      </c>
      <c r="H597" s="6">
        <v>0</v>
      </c>
      <c r="I597" s="7">
        <f t="shared" si="153"/>
        <v>2254358</v>
      </c>
      <c r="J597" s="6">
        <f t="shared" si="160"/>
        <v>248794.16666666669</v>
      </c>
      <c r="K597" s="6">
        <f t="shared" si="154"/>
        <v>16013.333333333334</v>
      </c>
      <c r="L597" s="6">
        <f t="shared" si="154"/>
        <v>0</v>
      </c>
      <c r="M597" s="7">
        <f t="shared" si="161"/>
        <v>264807.5</v>
      </c>
      <c r="N597" s="6">
        <f t="shared" si="162"/>
        <v>674508.33333333337</v>
      </c>
      <c r="O597" s="6">
        <f t="shared" si="162"/>
        <v>0</v>
      </c>
      <c r="P597" s="7">
        <f t="shared" si="155"/>
        <v>939315.83333333337</v>
      </c>
      <c r="Q597" s="6">
        <f t="shared" si="156"/>
        <v>87077.958333333328</v>
      </c>
      <c r="R597" s="6">
        <f t="shared" si="156"/>
        <v>5604.666666666667</v>
      </c>
      <c r="S597" s="6">
        <f t="shared" si="157"/>
        <v>92682.625</v>
      </c>
      <c r="T597" s="7">
        <f t="shared" si="163"/>
        <v>185365.25</v>
      </c>
      <c r="U597" s="6">
        <f t="shared" si="164"/>
        <v>236077.91666666666</v>
      </c>
      <c r="V597" s="6">
        <f t="shared" si="164"/>
        <v>0</v>
      </c>
      <c r="W597" s="7">
        <f t="shared" si="158"/>
        <v>421443.16666666663</v>
      </c>
    </row>
    <row r="598" spans="1:23" x14ac:dyDescent="0.3">
      <c r="A598">
        <f t="shared" si="151"/>
        <v>2014</v>
      </c>
      <c r="B598" s="46" t="s">
        <v>41</v>
      </c>
      <c r="C598" s="6">
        <v>11245</v>
      </c>
      <c r="D598" s="6">
        <v>185797</v>
      </c>
      <c r="E598" s="6">
        <v>0</v>
      </c>
      <c r="F598" s="7">
        <f t="shared" si="159"/>
        <v>197042</v>
      </c>
      <c r="G598" s="6">
        <v>0</v>
      </c>
      <c r="H598" s="6">
        <v>0</v>
      </c>
      <c r="I598" s="7">
        <f t="shared" si="153"/>
        <v>197042</v>
      </c>
      <c r="J598" s="6">
        <f t="shared" si="160"/>
        <v>4685.416666666667</v>
      </c>
      <c r="K598" s="6">
        <f t="shared" si="154"/>
        <v>77415.416666666672</v>
      </c>
      <c r="L598" s="6">
        <f t="shared" si="154"/>
        <v>0</v>
      </c>
      <c r="M598" s="7">
        <f t="shared" si="161"/>
        <v>82100.833333333343</v>
      </c>
      <c r="N598" s="6">
        <f t="shared" si="162"/>
        <v>0</v>
      </c>
      <c r="O598" s="6">
        <f t="shared" si="162"/>
        <v>0</v>
      </c>
      <c r="P598" s="7">
        <f t="shared" si="155"/>
        <v>82100.833333333343</v>
      </c>
      <c r="Q598" s="6">
        <f t="shared" si="156"/>
        <v>1639.8958333333333</v>
      </c>
      <c r="R598" s="6">
        <f t="shared" si="156"/>
        <v>27095.395833333332</v>
      </c>
      <c r="S598" s="6">
        <f t="shared" si="157"/>
        <v>28735.291666666664</v>
      </c>
      <c r="T598" s="7">
        <f t="shared" si="163"/>
        <v>57470.583333333328</v>
      </c>
      <c r="U598" s="6">
        <f t="shared" si="164"/>
        <v>0</v>
      </c>
      <c r="V598" s="6">
        <f t="shared" si="164"/>
        <v>0</v>
      </c>
      <c r="W598" s="7">
        <f t="shared" si="158"/>
        <v>57470.583333333328</v>
      </c>
    </row>
    <row r="599" spans="1:23" x14ac:dyDescent="0.3">
      <c r="A599">
        <f t="shared" si="151"/>
        <v>2014</v>
      </c>
      <c r="B599" s="46" t="s">
        <v>42</v>
      </c>
      <c r="C599" s="6">
        <v>43086</v>
      </c>
      <c r="D599" s="6">
        <v>1717208</v>
      </c>
      <c r="E599" s="6">
        <v>0</v>
      </c>
      <c r="F599" s="7">
        <f t="shared" si="159"/>
        <v>1760294</v>
      </c>
      <c r="G599" s="6">
        <v>0</v>
      </c>
      <c r="H599" s="6">
        <v>0</v>
      </c>
      <c r="I599" s="7">
        <f t="shared" si="153"/>
        <v>1760294</v>
      </c>
      <c r="J599" s="6">
        <f t="shared" si="160"/>
        <v>17952.5</v>
      </c>
      <c r="K599" s="6">
        <f t="shared" si="154"/>
        <v>715503.33333333337</v>
      </c>
      <c r="L599" s="6">
        <f t="shared" si="154"/>
        <v>0</v>
      </c>
      <c r="M599" s="7">
        <f t="shared" si="161"/>
        <v>733455.83333333337</v>
      </c>
      <c r="N599" s="6">
        <f t="shared" si="162"/>
        <v>0</v>
      </c>
      <c r="O599" s="6">
        <f t="shared" si="162"/>
        <v>0</v>
      </c>
      <c r="P599" s="7">
        <f t="shared" si="155"/>
        <v>733455.83333333337</v>
      </c>
      <c r="Q599" s="6">
        <f t="shared" si="156"/>
        <v>6283.375</v>
      </c>
      <c r="R599" s="6">
        <f t="shared" si="156"/>
        <v>250426.16666666666</v>
      </c>
      <c r="S599" s="6">
        <f t="shared" si="157"/>
        <v>256709.54166666666</v>
      </c>
      <c r="T599" s="7">
        <f t="shared" si="163"/>
        <v>513419.08333333331</v>
      </c>
      <c r="U599" s="6">
        <f t="shared" si="164"/>
        <v>0</v>
      </c>
      <c r="V599" s="6">
        <f t="shared" si="164"/>
        <v>0</v>
      </c>
      <c r="W599" s="7">
        <f t="shared" si="158"/>
        <v>513419.08333333331</v>
      </c>
    </row>
    <row r="600" spans="1:23" x14ac:dyDescent="0.3">
      <c r="A600">
        <f t="shared" si="151"/>
        <v>2014</v>
      </c>
      <c r="B600" s="46" t="s">
        <v>43</v>
      </c>
      <c r="C600" s="6">
        <v>308682</v>
      </c>
      <c r="D600" s="6">
        <v>559091</v>
      </c>
      <c r="E600" s="6">
        <v>0</v>
      </c>
      <c r="F600" s="7">
        <f t="shared" si="159"/>
        <v>867773</v>
      </c>
      <c r="G600" s="6">
        <v>0</v>
      </c>
      <c r="H600" s="6">
        <v>4546779</v>
      </c>
      <c r="I600" s="7">
        <f t="shared" si="153"/>
        <v>5414552</v>
      </c>
      <c r="J600" s="6">
        <f t="shared" si="160"/>
        <v>128617.5</v>
      </c>
      <c r="K600" s="6">
        <f t="shared" si="154"/>
        <v>232954.58333333334</v>
      </c>
      <c r="L600" s="6">
        <f t="shared" si="154"/>
        <v>0</v>
      </c>
      <c r="M600" s="7">
        <f t="shared" si="161"/>
        <v>361572.08333333337</v>
      </c>
      <c r="N600" s="6">
        <f t="shared" si="162"/>
        <v>0</v>
      </c>
      <c r="O600" s="6">
        <f t="shared" si="162"/>
        <v>1894491.25</v>
      </c>
      <c r="P600" s="7">
        <f t="shared" si="155"/>
        <v>2256063.3333333335</v>
      </c>
      <c r="Q600" s="6">
        <f t="shared" si="156"/>
        <v>45016.125</v>
      </c>
      <c r="R600" s="6">
        <f t="shared" si="156"/>
        <v>81534.104166666672</v>
      </c>
      <c r="S600" s="6">
        <f t="shared" si="157"/>
        <v>126550.22916666667</v>
      </c>
      <c r="T600" s="7">
        <f t="shared" si="163"/>
        <v>253100.45833333334</v>
      </c>
      <c r="U600" s="6">
        <f t="shared" si="164"/>
        <v>0</v>
      </c>
      <c r="V600" s="6">
        <f t="shared" si="164"/>
        <v>663071.9375</v>
      </c>
      <c r="W600" s="7">
        <f t="shared" si="158"/>
        <v>916172.39583333337</v>
      </c>
    </row>
    <row r="601" spans="1:23" x14ac:dyDescent="0.3">
      <c r="A601">
        <f t="shared" si="151"/>
        <v>2014</v>
      </c>
      <c r="B601" s="46" t="s">
        <v>44</v>
      </c>
      <c r="C601" s="6">
        <v>2000</v>
      </c>
      <c r="D601" s="6">
        <v>26904</v>
      </c>
      <c r="E601" s="6">
        <v>0</v>
      </c>
      <c r="F601" s="7">
        <f t="shared" si="159"/>
        <v>28904</v>
      </c>
      <c r="G601" s="6">
        <v>0</v>
      </c>
      <c r="H601" s="6">
        <v>0</v>
      </c>
      <c r="I601" s="7">
        <f t="shared" si="153"/>
        <v>28904</v>
      </c>
      <c r="J601" s="6">
        <f t="shared" si="160"/>
        <v>833.33333333333337</v>
      </c>
      <c r="K601" s="6">
        <f t="shared" si="154"/>
        <v>11210</v>
      </c>
      <c r="L601" s="6">
        <f t="shared" si="154"/>
        <v>0</v>
      </c>
      <c r="M601" s="7">
        <f t="shared" si="161"/>
        <v>12043.333333333334</v>
      </c>
      <c r="N601" s="6">
        <f t="shared" si="162"/>
        <v>0</v>
      </c>
      <c r="O601" s="6">
        <f t="shared" si="162"/>
        <v>0</v>
      </c>
      <c r="P601" s="7">
        <f t="shared" si="155"/>
        <v>12043.333333333334</v>
      </c>
      <c r="Q601" s="6">
        <f t="shared" si="156"/>
        <v>291.66666666666669</v>
      </c>
      <c r="R601" s="6">
        <f t="shared" si="156"/>
        <v>3923.4999999999995</v>
      </c>
      <c r="S601" s="6">
        <f t="shared" si="157"/>
        <v>4215.1666666666661</v>
      </c>
      <c r="T601" s="7">
        <f t="shared" si="163"/>
        <v>8430.3333333333321</v>
      </c>
      <c r="U601" s="6">
        <f t="shared" si="164"/>
        <v>0</v>
      </c>
      <c r="V601" s="6">
        <f t="shared" si="164"/>
        <v>0</v>
      </c>
      <c r="W601" s="7">
        <f t="shared" si="158"/>
        <v>8430.3333333333321</v>
      </c>
    </row>
    <row r="602" spans="1:23" x14ac:dyDescent="0.3">
      <c r="A602">
        <f t="shared" si="151"/>
        <v>2014</v>
      </c>
      <c r="B602" s="46" t="s">
        <v>45</v>
      </c>
      <c r="C602" s="6">
        <v>634282</v>
      </c>
      <c r="D602" s="6">
        <v>426394</v>
      </c>
      <c r="E602" s="6">
        <v>0</v>
      </c>
      <c r="F602" s="7">
        <f t="shared" si="159"/>
        <v>1060676</v>
      </c>
      <c r="G602" s="6">
        <v>1008021</v>
      </c>
      <c r="H602" s="6">
        <v>0</v>
      </c>
      <c r="I602" s="7">
        <f t="shared" si="153"/>
        <v>2068697</v>
      </c>
      <c r="J602" s="6">
        <f t="shared" si="160"/>
        <v>264284.16666666669</v>
      </c>
      <c r="K602" s="6">
        <f t="shared" si="154"/>
        <v>177664.16666666669</v>
      </c>
      <c r="L602" s="6">
        <f t="shared" si="154"/>
        <v>0</v>
      </c>
      <c r="M602" s="7">
        <f t="shared" si="161"/>
        <v>441948.33333333337</v>
      </c>
      <c r="N602" s="6">
        <f t="shared" si="162"/>
        <v>420008.75</v>
      </c>
      <c r="O602" s="6">
        <f t="shared" si="162"/>
        <v>0</v>
      </c>
      <c r="P602" s="7">
        <f t="shared" si="155"/>
        <v>861957.08333333337</v>
      </c>
      <c r="Q602" s="6">
        <f t="shared" si="156"/>
        <v>92499.458333333328</v>
      </c>
      <c r="R602" s="6">
        <f t="shared" si="156"/>
        <v>62182.458333333336</v>
      </c>
      <c r="S602" s="6">
        <f t="shared" si="157"/>
        <v>154681.91666666666</v>
      </c>
      <c r="T602" s="7">
        <f t="shared" si="163"/>
        <v>309363.83333333331</v>
      </c>
      <c r="U602" s="6">
        <f t="shared" si="164"/>
        <v>147003.0625</v>
      </c>
      <c r="V602" s="6">
        <f t="shared" si="164"/>
        <v>0</v>
      </c>
      <c r="W602" s="7">
        <f t="shared" si="158"/>
        <v>456366.89583333331</v>
      </c>
    </row>
    <row r="603" spans="1:23" x14ac:dyDescent="0.3">
      <c r="A603">
        <f t="shared" si="151"/>
        <v>2014</v>
      </c>
      <c r="B603" s="46" t="s">
        <v>46</v>
      </c>
      <c r="C603" s="6">
        <v>2170</v>
      </c>
      <c r="D603" s="6">
        <v>1251324</v>
      </c>
      <c r="E603" s="6">
        <v>0</v>
      </c>
      <c r="F603" s="7">
        <f t="shared" si="159"/>
        <v>1253494</v>
      </c>
      <c r="G603" s="6">
        <v>0</v>
      </c>
      <c r="H603" s="6">
        <v>0</v>
      </c>
      <c r="I603" s="7">
        <f t="shared" si="153"/>
        <v>1253494</v>
      </c>
      <c r="J603" s="6">
        <f t="shared" si="160"/>
        <v>904.16666666666674</v>
      </c>
      <c r="K603" s="6">
        <f t="shared" si="154"/>
        <v>521385</v>
      </c>
      <c r="L603" s="6">
        <f t="shared" si="154"/>
        <v>0</v>
      </c>
      <c r="M603" s="7">
        <f t="shared" si="161"/>
        <v>522289.16666666669</v>
      </c>
      <c r="N603" s="6">
        <f t="shared" si="162"/>
        <v>0</v>
      </c>
      <c r="O603" s="6">
        <f t="shared" si="162"/>
        <v>0</v>
      </c>
      <c r="P603" s="7">
        <f t="shared" si="155"/>
        <v>522289.16666666669</v>
      </c>
      <c r="Q603" s="6">
        <f t="shared" si="156"/>
        <v>316.45833333333331</v>
      </c>
      <c r="R603" s="6">
        <f t="shared" si="156"/>
        <v>182484.75</v>
      </c>
      <c r="S603" s="6">
        <f t="shared" si="157"/>
        <v>182801.20833333334</v>
      </c>
      <c r="T603" s="7">
        <f t="shared" si="163"/>
        <v>365602.41666666669</v>
      </c>
      <c r="U603" s="6">
        <f t="shared" si="164"/>
        <v>0</v>
      </c>
      <c r="V603" s="6">
        <f t="shared" si="164"/>
        <v>0</v>
      </c>
      <c r="W603" s="7">
        <f t="shared" si="158"/>
        <v>365602.41666666669</v>
      </c>
    </row>
    <row r="604" spans="1:23" x14ac:dyDescent="0.3">
      <c r="A604">
        <f t="shared" si="151"/>
        <v>2014</v>
      </c>
      <c r="B604" s="46" t="s">
        <v>47</v>
      </c>
      <c r="C604" s="6">
        <v>1446561</v>
      </c>
      <c r="D604" s="6">
        <v>42571</v>
      </c>
      <c r="E604" s="6">
        <v>0</v>
      </c>
      <c r="F604" s="7">
        <f t="shared" si="159"/>
        <v>1489132</v>
      </c>
      <c r="G604" s="6">
        <v>0</v>
      </c>
      <c r="H604" s="6">
        <v>0</v>
      </c>
      <c r="I604" s="7">
        <f t="shared" si="153"/>
        <v>1489132</v>
      </c>
      <c r="J604" s="6">
        <f t="shared" si="160"/>
        <v>602733.75</v>
      </c>
      <c r="K604" s="6">
        <f t="shared" si="154"/>
        <v>17737.916666666668</v>
      </c>
      <c r="L604" s="6">
        <f t="shared" si="154"/>
        <v>0</v>
      </c>
      <c r="M604" s="7">
        <f t="shared" si="161"/>
        <v>620471.66666666663</v>
      </c>
      <c r="N604" s="6">
        <f t="shared" si="162"/>
        <v>0</v>
      </c>
      <c r="O604" s="6">
        <f t="shared" si="162"/>
        <v>0</v>
      </c>
      <c r="P604" s="7">
        <f t="shared" si="155"/>
        <v>620471.66666666663</v>
      </c>
      <c r="Q604" s="6">
        <f t="shared" si="156"/>
        <v>210956.8125</v>
      </c>
      <c r="R604" s="6">
        <f t="shared" si="156"/>
        <v>6208.270833333333</v>
      </c>
      <c r="S604" s="6">
        <f t="shared" si="157"/>
        <v>217165.08333333334</v>
      </c>
      <c r="T604" s="7">
        <f t="shared" si="163"/>
        <v>434330.16666666669</v>
      </c>
      <c r="U604" s="6">
        <f t="shared" si="164"/>
        <v>0</v>
      </c>
      <c r="V604" s="6">
        <f t="shared" si="164"/>
        <v>0</v>
      </c>
      <c r="W604" s="7">
        <f t="shared" si="158"/>
        <v>434330.16666666669</v>
      </c>
    </row>
    <row r="605" spans="1:23" x14ac:dyDescent="0.3">
      <c r="A605">
        <f t="shared" si="151"/>
        <v>2014</v>
      </c>
      <c r="B605" s="46" t="s">
        <v>48</v>
      </c>
      <c r="C605" s="6">
        <v>185625</v>
      </c>
      <c r="D605" s="6">
        <v>60397</v>
      </c>
      <c r="E605" s="6">
        <v>0</v>
      </c>
      <c r="F605" s="7">
        <f t="shared" si="159"/>
        <v>246022</v>
      </c>
      <c r="G605" s="6">
        <v>0</v>
      </c>
      <c r="H605" s="6">
        <v>775400</v>
      </c>
      <c r="I605" s="7">
        <f t="shared" si="153"/>
        <v>1021422</v>
      </c>
      <c r="J605" s="6">
        <f t="shared" si="160"/>
        <v>77343.75</v>
      </c>
      <c r="K605" s="6">
        <f t="shared" si="154"/>
        <v>25165.416666666668</v>
      </c>
      <c r="L605" s="6">
        <f t="shared" si="154"/>
        <v>0</v>
      </c>
      <c r="M605" s="7">
        <f t="shared" si="161"/>
        <v>102509.16666666667</v>
      </c>
      <c r="N605" s="6">
        <f t="shared" si="162"/>
        <v>0</v>
      </c>
      <c r="O605" s="6">
        <f t="shared" si="162"/>
        <v>323083.33333333337</v>
      </c>
      <c r="P605" s="7">
        <f t="shared" si="155"/>
        <v>425592.50000000006</v>
      </c>
      <c r="Q605" s="6">
        <f t="shared" si="156"/>
        <v>27070.3125</v>
      </c>
      <c r="R605" s="6">
        <f t="shared" si="156"/>
        <v>8807.8958333333339</v>
      </c>
      <c r="S605" s="6">
        <f t="shared" si="157"/>
        <v>35878.208333333336</v>
      </c>
      <c r="T605" s="7">
        <f t="shared" si="163"/>
        <v>71756.416666666672</v>
      </c>
      <c r="U605" s="6">
        <f t="shared" si="164"/>
        <v>0</v>
      </c>
      <c r="V605" s="6">
        <f t="shared" si="164"/>
        <v>113079.16666666667</v>
      </c>
      <c r="W605" s="7">
        <f t="shared" si="158"/>
        <v>184835.58333333334</v>
      </c>
    </row>
    <row r="606" spans="1:23" x14ac:dyDescent="0.3">
      <c r="A606">
        <f t="shared" si="151"/>
        <v>2014</v>
      </c>
      <c r="B606" s="46" t="s">
        <v>49</v>
      </c>
      <c r="C606" s="6">
        <v>965791</v>
      </c>
      <c r="D606" s="6">
        <v>35345</v>
      </c>
      <c r="E606" s="6">
        <v>0</v>
      </c>
      <c r="F606" s="7">
        <f t="shared" si="159"/>
        <v>1001136</v>
      </c>
      <c r="G606" s="6">
        <v>0</v>
      </c>
      <c r="H606" s="6">
        <v>198212</v>
      </c>
      <c r="I606" s="7">
        <f t="shared" si="153"/>
        <v>1199348</v>
      </c>
      <c r="J606" s="6">
        <f t="shared" si="160"/>
        <v>402412.91666666669</v>
      </c>
      <c r="K606" s="6">
        <f t="shared" si="154"/>
        <v>14727.083333333334</v>
      </c>
      <c r="L606" s="6">
        <f t="shared" si="154"/>
        <v>0</v>
      </c>
      <c r="M606" s="7">
        <f t="shared" si="161"/>
        <v>417140</v>
      </c>
      <c r="N606" s="6">
        <f t="shared" si="162"/>
        <v>0</v>
      </c>
      <c r="O606" s="6">
        <f t="shared" si="162"/>
        <v>82588.333333333343</v>
      </c>
      <c r="P606" s="7">
        <f t="shared" si="155"/>
        <v>499728.33333333337</v>
      </c>
      <c r="Q606" s="6">
        <f t="shared" si="156"/>
        <v>140844.52083333334</v>
      </c>
      <c r="R606" s="6">
        <f t="shared" si="156"/>
        <v>5154.479166666667</v>
      </c>
      <c r="S606" s="6">
        <f t="shared" si="157"/>
        <v>145999</v>
      </c>
      <c r="T606" s="7">
        <f t="shared" si="163"/>
        <v>291998</v>
      </c>
      <c r="U606" s="6">
        <f t="shared" si="164"/>
        <v>0</v>
      </c>
      <c r="V606" s="6">
        <f t="shared" si="164"/>
        <v>28905.916666666668</v>
      </c>
      <c r="W606" s="7">
        <f t="shared" si="158"/>
        <v>320903.91666666669</v>
      </c>
    </row>
    <row r="607" spans="1:23" x14ac:dyDescent="0.3">
      <c r="A607">
        <f t="shared" si="151"/>
        <v>2014</v>
      </c>
      <c r="B607" s="46" t="s">
        <v>50</v>
      </c>
      <c r="C607" s="6">
        <v>1249840</v>
      </c>
      <c r="D607" s="6">
        <v>86087</v>
      </c>
      <c r="E607" s="6">
        <v>0</v>
      </c>
      <c r="F607" s="7">
        <f t="shared" si="159"/>
        <v>1335927</v>
      </c>
      <c r="G607" s="6">
        <v>0</v>
      </c>
      <c r="H607" s="6">
        <v>0</v>
      </c>
      <c r="I607" s="7">
        <f t="shared" si="153"/>
        <v>1335927</v>
      </c>
      <c r="J607" s="6">
        <f t="shared" si="160"/>
        <v>520766.66666666669</v>
      </c>
      <c r="K607" s="6">
        <f t="shared" si="154"/>
        <v>35869.583333333336</v>
      </c>
      <c r="L607" s="6">
        <f t="shared" si="154"/>
        <v>0</v>
      </c>
      <c r="M607" s="7">
        <f t="shared" si="161"/>
        <v>556636.25</v>
      </c>
      <c r="N607" s="6">
        <f t="shared" si="162"/>
        <v>0</v>
      </c>
      <c r="O607" s="6">
        <f t="shared" si="162"/>
        <v>0</v>
      </c>
      <c r="P607" s="7">
        <f t="shared" si="155"/>
        <v>556636.25</v>
      </c>
      <c r="Q607" s="6">
        <f t="shared" si="156"/>
        <v>182268.33333333334</v>
      </c>
      <c r="R607" s="6">
        <f t="shared" si="156"/>
        <v>12554.354166666666</v>
      </c>
      <c r="S607" s="6">
        <f t="shared" si="157"/>
        <v>194822.6875</v>
      </c>
      <c r="T607" s="7">
        <f t="shared" si="163"/>
        <v>389645.375</v>
      </c>
      <c r="U607" s="6">
        <f t="shared" si="164"/>
        <v>0</v>
      </c>
      <c r="V607" s="6">
        <f t="shared" si="164"/>
        <v>0</v>
      </c>
      <c r="W607" s="7">
        <f t="shared" si="158"/>
        <v>389645.375</v>
      </c>
    </row>
    <row r="608" spans="1:23" x14ac:dyDescent="0.3">
      <c r="A608">
        <f t="shared" si="151"/>
        <v>2014</v>
      </c>
      <c r="B608" s="46" t="s">
        <v>51</v>
      </c>
      <c r="C608" s="6">
        <v>1538817</v>
      </c>
      <c r="D608" s="6">
        <v>6993395</v>
      </c>
      <c r="E608" s="6">
        <v>0</v>
      </c>
      <c r="F608" s="7">
        <f t="shared" si="159"/>
        <v>8532212</v>
      </c>
      <c r="G608" s="6">
        <v>0</v>
      </c>
      <c r="H608" s="6">
        <v>0</v>
      </c>
      <c r="I608" s="7">
        <f t="shared" si="153"/>
        <v>8532212</v>
      </c>
      <c r="J608" s="6">
        <f t="shared" si="160"/>
        <v>641173.75</v>
      </c>
      <c r="K608" s="6">
        <f t="shared" si="154"/>
        <v>2913914.5833333335</v>
      </c>
      <c r="L608" s="6">
        <f t="shared" si="154"/>
        <v>0</v>
      </c>
      <c r="M608" s="7">
        <f t="shared" si="161"/>
        <v>3555088.3333333335</v>
      </c>
      <c r="N608" s="6">
        <f t="shared" si="162"/>
        <v>0</v>
      </c>
      <c r="O608" s="6">
        <f t="shared" si="162"/>
        <v>0</v>
      </c>
      <c r="P608" s="7">
        <f t="shared" si="155"/>
        <v>3555088.3333333335</v>
      </c>
      <c r="Q608" s="6">
        <f t="shared" si="156"/>
        <v>224410.8125</v>
      </c>
      <c r="R608" s="6">
        <f t="shared" si="156"/>
        <v>1019870.1041666666</v>
      </c>
      <c r="S608" s="6">
        <f t="shared" si="157"/>
        <v>1244280.9166666665</v>
      </c>
      <c r="T608" s="7">
        <f t="shared" si="163"/>
        <v>2488561.833333333</v>
      </c>
      <c r="U608" s="6">
        <f t="shared" si="164"/>
        <v>0</v>
      </c>
      <c r="V608" s="6">
        <f t="shared" si="164"/>
        <v>0</v>
      </c>
      <c r="W608" s="7">
        <f t="shared" si="158"/>
        <v>2488561.833333333</v>
      </c>
    </row>
    <row r="609" spans="1:23" x14ac:dyDescent="0.3">
      <c r="A609">
        <f t="shared" si="151"/>
        <v>2014</v>
      </c>
      <c r="B609" s="46" t="s">
        <v>52</v>
      </c>
      <c r="C609" s="6">
        <v>0</v>
      </c>
      <c r="D609" s="6">
        <v>1051867</v>
      </c>
      <c r="E609" s="6">
        <v>0</v>
      </c>
      <c r="F609" s="7">
        <f t="shared" si="159"/>
        <v>1051867</v>
      </c>
      <c r="G609" s="6">
        <v>3623</v>
      </c>
      <c r="H609" s="6">
        <v>0</v>
      </c>
      <c r="I609" s="7">
        <f t="shared" si="153"/>
        <v>1055490</v>
      </c>
      <c r="J609" s="6">
        <f t="shared" si="160"/>
        <v>0</v>
      </c>
      <c r="K609" s="6">
        <f t="shared" si="154"/>
        <v>438277.91666666669</v>
      </c>
      <c r="L609" s="6">
        <f t="shared" si="154"/>
        <v>0</v>
      </c>
      <c r="M609" s="7">
        <f t="shared" si="161"/>
        <v>438277.91666666669</v>
      </c>
      <c r="N609" s="6">
        <f t="shared" si="162"/>
        <v>1509.5833333333335</v>
      </c>
      <c r="O609" s="6">
        <f t="shared" si="162"/>
        <v>0</v>
      </c>
      <c r="P609" s="7">
        <f t="shared" si="155"/>
        <v>439787.5</v>
      </c>
      <c r="Q609" s="6">
        <f t="shared" si="156"/>
        <v>0</v>
      </c>
      <c r="R609" s="6">
        <f t="shared" si="156"/>
        <v>153397.27083333334</v>
      </c>
      <c r="S609" s="6">
        <f t="shared" si="157"/>
        <v>153397.27083333334</v>
      </c>
      <c r="T609" s="7">
        <f t="shared" si="163"/>
        <v>306794.54166666669</v>
      </c>
      <c r="U609" s="6">
        <f t="shared" si="164"/>
        <v>528.35416666666674</v>
      </c>
      <c r="V609" s="6">
        <f t="shared" si="164"/>
        <v>0</v>
      </c>
      <c r="W609" s="7">
        <f t="shared" si="158"/>
        <v>307322.89583333337</v>
      </c>
    </row>
    <row r="610" spans="1:23" x14ac:dyDescent="0.3">
      <c r="A610">
        <f t="shared" si="151"/>
        <v>2014</v>
      </c>
      <c r="B610" s="46" t="s">
        <v>13</v>
      </c>
      <c r="C610" s="6">
        <v>3287552</v>
      </c>
      <c r="D610" s="6">
        <v>249783</v>
      </c>
      <c r="E610" s="6">
        <v>58527</v>
      </c>
      <c r="F610" s="7">
        <f t="shared" si="159"/>
        <v>3595862</v>
      </c>
      <c r="G610" s="6">
        <v>0</v>
      </c>
      <c r="H610" s="6">
        <v>0</v>
      </c>
      <c r="I610" s="7">
        <f t="shared" si="153"/>
        <v>3595862</v>
      </c>
      <c r="J610" s="6">
        <f t="shared" si="160"/>
        <v>1369813.3333333335</v>
      </c>
      <c r="K610" s="6">
        <f t="shared" si="154"/>
        <v>104076.25</v>
      </c>
      <c r="L610" s="6">
        <f t="shared" si="154"/>
        <v>24386.25</v>
      </c>
      <c r="M610" s="7">
        <f t="shared" si="161"/>
        <v>1498275.8333333335</v>
      </c>
      <c r="N610" s="6">
        <f t="shared" si="162"/>
        <v>0</v>
      </c>
      <c r="O610" s="6">
        <f t="shared" si="162"/>
        <v>0</v>
      </c>
      <c r="P610" s="7">
        <f t="shared" si="155"/>
        <v>1498275.8333333335</v>
      </c>
      <c r="Q610" s="6">
        <f t="shared" si="156"/>
        <v>479434.66666666669</v>
      </c>
      <c r="R610" s="6">
        <f t="shared" si="156"/>
        <v>36426.6875</v>
      </c>
      <c r="S610" s="6">
        <f t="shared" si="157"/>
        <v>515861.35416666669</v>
      </c>
      <c r="T610" s="7">
        <f t="shared" si="163"/>
        <v>1031722.7083333334</v>
      </c>
      <c r="U610" s="6">
        <f t="shared" si="164"/>
        <v>0</v>
      </c>
      <c r="V610" s="6">
        <f t="shared" si="164"/>
        <v>0</v>
      </c>
      <c r="W610" s="7">
        <f t="shared" si="158"/>
        <v>1031722.7083333334</v>
      </c>
    </row>
    <row r="611" spans="1:23" x14ac:dyDescent="0.3">
      <c r="A611">
        <f t="shared" si="151"/>
        <v>2014</v>
      </c>
      <c r="B611" s="46" t="s">
        <v>53</v>
      </c>
      <c r="C611" s="6">
        <v>0</v>
      </c>
      <c r="D611" s="6">
        <v>23435</v>
      </c>
      <c r="E611" s="6">
        <v>0</v>
      </c>
      <c r="F611" s="7">
        <f t="shared" si="159"/>
        <v>23435</v>
      </c>
      <c r="G611" s="6">
        <v>0</v>
      </c>
      <c r="H611" s="6">
        <v>503632</v>
      </c>
      <c r="I611" s="7">
        <f t="shared" si="153"/>
        <v>527067</v>
      </c>
      <c r="J611" s="6">
        <f t="shared" si="160"/>
        <v>0</v>
      </c>
      <c r="K611" s="6">
        <f t="shared" si="154"/>
        <v>9764.5833333333339</v>
      </c>
      <c r="L611" s="6">
        <f t="shared" si="154"/>
        <v>0</v>
      </c>
      <c r="M611" s="7">
        <f t="shared" si="161"/>
        <v>9764.5833333333339</v>
      </c>
      <c r="N611" s="6">
        <f t="shared" si="162"/>
        <v>0</v>
      </c>
      <c r="O611" s="6">
        <f t="shared" si="162"/>
        <v>209846.66666666669</v>
      </c>
      <c r="P611" s="7">
        <f t="shared" si="155"/>
        <v>219611.25000000003</v>
      </c>
      <c r="Q611" s="6">
        <f t="shared" si="156"/>
        <v>0</v>
      </c>
      <c r="R611" s="6">
        <f t="shared" si="156"/>
        <v>3417.6041666666665</v>
      </c>
      <c r="S611" s="6">
        <f t="shared" si="157"/>
        <v>3417.6041666666665</v>
      </c>
      <c r="T611" s="7">
        <f t="shared" si="163"/>
        <v>6835.208333333333</v>
      </c>
      <c r="U611" s="6">
        <f t="shared" si="164"/>
        <v>0</v>
      </c>
      <c r="V611" s="6">
        <f t="shared" si="164"/>
        <v>73446.333333333328</v>
      </c>
      <c r="W611" s="7">
        <f t="shared" si="158"/>
        <v>80281.541666666657</v>
      </c>
    </row>
    <row r="612" spans="1:23" x14ac:dyDescent="0.3">
      <c r="A612">
        <f t="shared" si="151"/>
        <v>2014</v>
      </c>
      <c r="B612" s="46" t="s">
        <v>54</v>
      </c>
      <c r="C612" s="6">
        <v>1693933</v>
      </c>
      <c r="D612" s="6">
        <v>1807023</v>
      </c>
      <c r="E612" s="6">
        <v>0</v>
      </c>
      <c r="F612" s="7">
        <f t="shared" si="159"/>
        <v>3500956</v>
      </c>
      <c r="G612" s="6">
        <v>0</v>
      </c>
      <c r="H612" s="6">
        <v>0</v>
      </c>
      <c r="I612" s="7">
        <f t="shared" si="153"/>
        <v>3500956</v>
      </c>
      <c r="J612" s="6">
        <f t="shared" si="160"/>
        <v>705805.41666666674</v>
      </c>
      <c r="K612" s="6">
        <f t="shared" si="154"/>
        <v>752926.25</v>
      </c>
      <c r="L612" s="6">
        <f t="shared" si="154"/>
        <v>0</v>
      </c>
      <c r="M612" s="7">
        <f t="shared" si="161"/>
        <v>1458731.6666666667</v>
      </c>
      <c r="N612" s="6">
        <f t="shared" si="162"/>
        <v>0</v>
      </c>
      <c r="O612" s="6">
        <f t="shared" si="162"/>
        <v>0</v>
      </c>
      <c r="P612" s="7">
        <f t="shared" si="155"/>
        <v>1458731.6666666667</v>
      </c>
      <c r="Q612" s="6">
        <f t="shared" si="156"/>
        <v>247031.89583333334</v>
      </c>
      <c r="R612" s="6">
        <f t="shared" si="156"/>
        <v>263524.1875</v>
      </c>
      <c r="S612" s="6">
        <f t="shared" si="157"/>
        <v>510556.08333333337</v>
      </c>
      <c r="T612" s="7">
        <f t="shared" si="163"/>
        <v>1021112.1666666667</v>
      </c>
      <c r="U612" s="6">
        <f t="shared" si="164"/>
        <v>0</v>
      </c>
      <c r="V612" s="6">
        <f t="shared" si="164"/>
        <v>0</v>
      </c>
      <c r="W612" s="7">
        <f t="shared" si="158"/>
        <v>1021112.1666666667</v>
      </c>
    </row>
    <row r="613" spans="1:23" x14ac:dyDescent="0.3">
      <c r="A613">
        <f t="shared" si="151"/>
        <v>2014</v>
      </c>
      <c r="B613" s="46" t="s">
        <v>55</v>
      </c>
      <c r="C613" s="6">
        <v>115408</v>
      </c>
      <c r="D613" s="6">
        <v>484360</v>
      </c>
      <c r="E613" s="6">
        <v>0</v>
      </c>
      <c r="F613" s="7">
        <f t="shared" si="159"/>
        <v>599768</v>
      </c>
      <c r="G613" s="6">
        <v>0</v>
      </c>
      <c r="H613" s="6">
        <v>0</v>
      </c>
      <c r="I613" s="7">
        <f t="shared" si="153"/>
        <v>599768</v>
      </c>
      <c r="J613" s="6">
        <f t="shared" si="160"/>
        <v>48086.666666666672</v>
      </c>
      <c r="K613" s="6">
        <f t="shared" si="154"/>
        <v>201816.66666666669</v>
      </c>
      <c r="L613" s="6">
        <f t="shared" si="154"/>
        <v>0</v>
      </c>
      <c r="M613" s="7">
        <f t="shared" si="161"/>
        <v>249903.33333333337</v>
      </c>
      <c r="N613" s="6">
        <f t="shared" si="162"/>
        <v>0</v>
      </c>
      <c r="O613" s="6">
        <f t="shared" si="162"/>
        <v>0</v>
      </c>
      <c r="P613" s="7">
        <f t="shared" si="155"/>
        <v>249903.33333333337</v>
      </c>
      <c r="Q613" s="6">
        <f t="shared" si="156"/>
        <v>16830.333333333336</v>
      </c>
      <c r="R613" s="6">
        <f t="shared" si="156"/>
        <v>70635.833333333328</v>
      </c>
      <c r="S613" s="6">
        <f t="shared" si="157"/>
        <v>87466.166666666657</v>
      </c>
      <c r="T613" s="7">
        <f t="shared" si="163"/>
        <v>174932.33333333331</v>
      </c>
      <c r="U613" s="6">
        <f t="shared" si="164"/>
        <v>0</v>
      </c>
      <c r="V613" s="6">
        <f t="shared" si="164"/>
        <v>0</v>
      </c>
      <c r="W613" s="7">
        <f t="shared" si="158"/>
        <v>174932.33333333331</v>
      </c>
    </row>
    <row r="614" spans="1:23" x14ac:dyDescent="0.3">
      <c r="A614">
        <f t="shared" si="151"/>
        <v>2014</v>
      </c>
      <c r="B614" s="46" t="s">
        <v>56</v>
      </c>
      <c r="C614" s="6">
        <v>10996</v>
      </c>
      <c r="D614" s="6">
        <v>0</v>
      </c>
      <c r="E614" s="6">
        <v>0</v>
      </c>
      <c r="F614" s="7">
        <f t="shared" si="159"/>
        <v>10996</v>
      </c>
      <c r="G614" s="6">
        <v>0</v>
      </c>
      <c r="H614" s="6">
        <v>0</v>
      </c>
      <c r="I614" s="7">
        <f t="shared" si="153"/>
        <v>10996</v>
      </c>
      <c r="J614" s="6">
        <f t="shared" si="160"/>
        <v>4581.666666666667</v>
      </c>
      <c r="K614" s="6">
        <f t="shared" si="154"/>
        <v>0</v>
      </c>
      <c r="L614" s="6">
        <f t="shared" si="154"/>
        <v>0</v>
      </c>
      <c r="M614" s="7">
        <f t="shared" si="161"/>
        <v>4581.666666666667</v>
      </c>
      <c r="N614" s="6">
        <f t="shared" si="162"/>
        <v>0</v>
      </c>
      <c r="O614" s="6">
        <f t="shared" si="162"/>
        <v>0</v>
      </c>
      <c r="P614" s="7">
        <f t="shared" si="155"/>
        <v>4581.666666666667</v>
      </c>
      <c r="Q614" s="6">
        <f t="shared" si="156"/>
        <v>1603.5833333333333</v>
      </c>
      <c r="R614" s="6">
        <f t="shared" si="156"/>
        <v>0</v>
      </c>
      <c r="S614" s="6">
        <f t="shared" si="157"/>
        <v>1603.5833333333333</v>
      </c>
      <c r="T614" s="7">
        <f t="shared" si="163"/>
        <v>3207.1666666666665</v>
      </c>
      <c r="U614" s="6">
        <f t="shared" si="164"/>
        <v>0</v>
      </c>
      <c r="V614" s="6">
        <f t="shared" si="164"/>
        <v>0</v>
      </c>
      <c r="W614" s="7">
        <f t="shared" si="158"/>
        <v>3207.1666666666665</v>
      </c>
    </row>
    <row r="615" spans="1:23" x14ac:dyDescent="0.3">
      <c r="A615">
        <f t="shared" si="151"/>
        <v>2014</v>
      </c>
      <c r="B615" s="46" t="s">
        <v>57</v>
      </c>
      <c r="C615" s="6">
        <v>6330722</v>
      </c>
      <c r="D615" s="6">
        <v>1663669</v>
      </c>
      <c r="E615" s="6">
        <v>0</v>
      </c>
      <c r="F615" s="7">
        <f t="shared" si="159"/>
        <v>7994391</v>
      </c>
      <c r="G615" s="6">
        <v>0</v>
      </c>
      <c r="H615" s="6">
        <v>0</v>
      </c>
      <c r="I615" s="7">
        <f t="shared" si="153"/>
        <v>7994391</v>
      </c>
      <c r="J615" s="6">
        <f t="shared" si="160"/>
        <v>2637800.8333333335</v>
      </c>
      <c r="K615" s="6">
        <f t="shared" si="154"/>
        <v>693195.41666666674</v>
      </c>
      <c r="L615" s="6">
        <f t="shared" si="154"/>
        <v>0</v>
      </c>
      <c r="M615" s="7">
        <f t="shared" si="161"/>
        <v>3330996.25</v>
      </c>
      <c r="N615" s="6">
        <f t="shared" si="162"/>
        <v>0</v>
      </c>
      <c r="O615" s="6">
        <f t="shared" si="162"/>
        <v>0</v>
      </c>
      <c r="P615" s="7">
        <f t="shared" si="155"/>
        <v>3330996.25</v>
      </c>
      <c r="Q615" s="6">
        <f t="shared" si="156"/>
        <v>923230.29166666663</v>
      </c>
      <c r="R615" s="6">
        <f t="shared" si="156"/>
        <v>242618.39583333334</v>
      </c>
      <c r="S615" s="6">
        <f t="shared" si="157"/>
        <v>1165848.6875</v>
      </c>
      <c r="T615" s="7">
        <f t="shared" si="163"/>
        <v>2331697.375</v>
      </c>
      <c r="U615" s="6">
        <f t="shared" si="164"/>
        <v>0</v>
      </c>
      <c r="V615" s="6">
        <f t="shared" si="164"/>
        <v>0</v>
      </c>
      <c r="W615" s="7">
        <f t="shared" si="158"/>
        <v>2331697.375</v>
      </c>
    </row>
    <row r="616" spans="1:23" x14ac:dyDescent="0.3">
      <c r="A616">
        <f t="shared" si="151"/>
        <v>2014</v>
      </c>
      <c r="B616" s="46" t="s">
        <v>58</v>
      </c>
      <c r="C616" s="6">
        <v>2447611</v>
      </c>
      <c r="D616" s="6">
        <v>6396409</v>
      </c>
      <c r="E616" s="6">
        <v>0</v>
      </c>
      <c r="F616" s="7">
        <f t="shared" si="159"/>
        <v>8844020</v>
      </c>
      <c r="G616" s="6">
        <v>0</v>
      </c>
      <c r="H616" s="6">
        <v>2698915</v>
      </c>
      <c r="I616" s="7">
        <f t="shared" si="153"/>
        <v>11542935</v>
      </c>
      <c r="J616" s="6">
        <f t="shared" si="160"/>
        <v>1019837.9166666667</v>
      </c>
      <c r="K616" s="6">
        <f t="shared" si="154"/>
        <v>2665170.416666667</v>
      </c>
      <c r="L616" s="6">
        <f t="shared" si="154"/>
        <v>0</v>
      </c>
      <c r="M616" s="7">
        <f t="shared" si="161"/>
        <v>3685008.333333334</v>
      </c>
      <c r="N616" s="6">
        <f t="shared" si="162"/>
        <v>0</v>
      </c>
      <c r="O616" s="6">
        <f t="shared" si="162"/>
        <v>1124547.9166666667</v>
      </c>
      <c r="P616" s="7">
        <f t="shared" si="155"/>
        <v>4809556.2500000009</v>
      </c>
      <c r="Q616" s="6">
        <f t="shared" si="156"/>
        <v>356943.27083333331</v>
      </c>
      <c r="R616" s="6">
        <f t="shared" si="156"/>
        <v>932809.64583333337</v>
      </c>
      <c r="S616" s="6">
        <f t="shared" si="157"/>
        <v>1289752.9166666667</v>
      </c>
      <c r="T616" s="7">
        <f t="shared" si="163"/>
        <v>2579505.8333333335</v>
      </c>
      <c r="U616" s="6">
        <f t="shared" si="164"/>
        <v>0</v>
      </c>
      <c r="V616" s="6">
        <f t="shared" si="164"/>
        <v>393591.77083333331</v>
      </c>
      <c r="W616" s="7">
        <f t="shared" si="158"/>
        <v>2973097.604166667</v>
      </c>
    </row>
    <row r="617" spans="1:23" x14ac:dyDescent="0.3">
      <c r="A617">
        <f t="shared" si="151"/>
        <v>2014</v>
      </c>
      <c r="B617" s="46" t="s">
        <v>59</v>
      </c>
      <c r="C617" s="6">
        <v>1572075</v>
      </c>
      <c r="D617" s="6">
        <v>0</v>
      </c>
      <c r="E617" s="6">
        <v>0</v>
      </c>
      <c r="F617" s="7">
        <f t="shared" si="159"/>
        <v>1572075</v>
      </c>
      <c r="G617" s="6">
        <v>0</v>
      </c>
      <c r="H617" s="6">
        <v>0</v>
      </c>
      <c r="I617" s="7">
        <f t="shared" si="153"/>
        <v>1572075</v>
      </c>
      <c r="J617" s="6">
        <f t="shared" si="160"/>
        <v>655031.25</v>
      </c>
      <c r="K617" s="6">
        <f t="shared" si="154"/>
        <v>0</v>
      </c>
      <c r="L617" s="6">
        <f t="shared" si="154"/>
        <v>0</v>
      </c>
      <c r="M617" s="7">
        <f t="shared" si="161"/>
        <v>655031.25</v>
      </c>
      <c r="N617" s="6">
        <f t="shared" si="162"/>
        <v>0</v>
      </c>
      <c r="O617" s="6">
        <f t="shared" si="162"/>
        <v>0</v>
      </c>
      <c r="P617" s="7">
        <f t="shared" si="155"/>
        <v>655031.25</v>
      </c>
      <c r="Q617" s="6">
        <f t="shared" si="156"/>
        <v>229260.9375</v>
      </c>
      <c r="R617" s="6">
        <f t="shared" si="156"/>
        <v>0</v>
      </c>
      <c r="S617" s="6">
        <f t="shared" si="157"/>
        <v>229260.9375</v>
      </c>
      <c r="T617" s="7">
        <f t="shared" si="163"/>
        <v>458521.875</v>
      </c>
      <c r="U617" s="6">
        <f t="shared" si="164"/>
        <v>0</v>
      </c>
      <c r="V617" s="6">
        <f t="shared" si="164"/>
        <v>0</v>
      </c>
      <c r="W617" s="7">
        <f t="shared" si="158"/>
        <v>458521.875</v>
      </c>
    </row>
    <row r="618" spans="1:23" x14ac:dyDescent="0.3">
      <c r="A618">
        <f t="shared" si="151"/>
        <v>2014</v>
      </c>
      <c r="B618" s="46" t="s">
        <v>60</v>
      </c>
      <c r="C618" s="6">
        <v>0</v>
      </c>
      <c r="D618" s="6">
        <v>0</v>
      </c>
      <c r="E618" s="6">
        <v>0</v>
      </c>
      <c r="F618" s="7">
        <f t="shared" si="159"/>
        <v>0</v>
      </c>
      <c r="G618" s="6">
        <v>0</v>
      </c>
      <c r="H618" s="6">
        <v>0</v>
      </c>
      <c r="I618" s="7">
        <f t="shared" si="153"/>
        <v>0</v>
      </c>
      <c r="J618" s="6">
        <f t="shared" si="160"/>
        <v>0</v>
      </c>
      <c r="K618" s="6">
        <f t="shared" si="154"/>
        <v>0</v>
      </c>
      <c r="L618" s="6">
        <f t="shared" si="154"/>
        <v>0</v>
      </c>
      <c r="M618" s="7">
        <f t="shared" si="161"/>
        <v>0</v>
      </c>
      <c r="N618" s="6">
        <f t="shared" si="162"/>
        <v>0</v>
      </c>
      <c r="O618" s="6">
        <f t="shared" si="162"/>
        <v>0</v>
      </c>
      <c r="P618" s="7">
        <f t="shared" si="155"/>
        <v>0</v>
      </c>
      <c r="Q618" s="6">
        <f t="shared" si="156"/>
        <v>0</v>
      </c>
      <c r="R618" s="6">
        <f t="shared" si="156"/>
        <v>0</v>
      </c>
      <c r="S618" s="6">
        <f t="shared" si="157"/>
        <v>0</v>
      </c>
      <c r="T618" s="7">
        <f t="shared" si="163"/>
        <v>0</v>
      </c>
      <c r="U618" s="6">
        <f t="shared" si="164"/>
        <v>0</v>
      </c>
      <c r="V618" s="6">
        <f t="shared" si="164"/>
        <v>0</v>
      </c>
      <c r="W618" s="7">
        <f t="shared" si="158"/>
        <v>0</v>
      </c>
    </row>
    <row r="619" spans="1:23" x14ac:dyDescent="0.3">
      <c r="A619">
        <f t="shared" si="151"/>
        <v>2014</v>
      </c>
      <c r="B619" s="46" t="s">
        <v>61</v>
      </c>
      <c r="C619" s="6">
        <v>149703</v>
      </c>
      <c r="D619" s="6">
        <v>201805</v>
      </c>
      <c r="E619" s="6">
        <v>0</v>
      </c>
      <c r="F619" s="7">
        <f t="shared" si="159"/>
        <v>351508</v>
      </c>
      <c r="G619" s="6">
        <v>0</v>
      </c>
      <c r="H619" s="6">
        <v>0</v>
      </c>
      <c r="I619" s="7">
        <f t="shared" si="153"/>
        <v>351508</v>
      </c>
      <c r="J619" s="6">
        <f t="shared" si="160"/>
        <v>62376.25</v>
      </c>
      <c r="K619" s="6">
        <f t="shared" si="154"/>
        <v>84085.416666666672</v>
      </c>
      <c r="L619" s="6">
        <f t="shared" si="154"/>
        <v>0</v>
      </c>
      <c r="M619" s="7">
        <f t="shared" si="161"/>
        <v>146461.66666666669</v>
      </c>
      <c r="N619" s="6">
        <f t="shared" si="162"/>
        <v>0</v>
      </c>
      <c r="O619" s="6">
        <f t="shared" si="162"/>
        <v>0</v>
      </c>
      <c r="P619" s="7">
        <f t="shared" si="155"/>
        <v>146461.66666666669</v>
      </c>
      <c r="Q619" s="6">
        <f t="shared" si="156"/>
        <v>21831.6875</v>
      </c>
      <c r="R619" s="6">
        <f t="shared" si="156"/>
        <v>29429.895833333332</v>
      </c>
      <c r="S619" s="6">
        <f t="shared" si="157"/>
        <v>51261.583333333328</v>
      </c>
      <c r="T619" s="7">
        <f t="shared" si="163"/>
        <v>102523.16666666666</v>
      </c>
      <c r="U619" s="6">
        <f t="shared" si="164"/>
        <v>0</v>
      </c>
      <c r="V619" s="6">
        <f t="shared" si="164"/>
        <v>0</v>
      </c>
      <c r="W619" s="7">
        <f t="shared" si="158"/>
        <v>102523.16666666666</v>
      </c>
    </row>
    <row r="620" spans="1:23" x14ac:dyDescent="0.3">
      <c r="A620">
        <f t="shared" si="151"/>
        <v>2014</v>
      </c>
      <c r="B620" s="46" t="s">
        <v>62</v>
      </c>
      <c r="C620" s="6">
        <v>0</v>
      </c>
      <c r="D620" s="6">
        <v>829084</v>
      </c>
      <c r="E620" s="6">
        <v>0</v>
      </c>
      <c r="F620" s="7">
        <f t="shared" si="159"/>
        <v>829084</v>
      </c>
      <c r="G620" s="6">
        <v>0</v>
      </c>
      <c r="H620" s="6">
        <v>0</v>
      </c>
      <c r="I620" s="7">
        <f t="shared" si="153"/>
        <v>829084</v>
      </c>
      <c r="J620" s="6">
        <f t="shared" si="160"/>
        <v>0</v>
      </c>
      <c r="K620" s="6">
        <f t="shared" si="154"/>
        <v>345451.66666666669</v>
      </c>
      <c r="L620" s="6">
        <f t="shared" si="154"/>
        <v>0</v>
      </c>
      <c r="M620" s="7">
        <f t="shared" si="161"/>
        <v>345451.66666666669</v>
      </c>
      <c r="N620" s="6">
        <f t="shared" si="162"/>
        <v>0</v>
      </c>
      <c r="O620" s="6">
        <f t="shared" si="162"/>
        <v>0</v>
      </c>
      <c r="P620" s="7">
        <f t="shared" si="155"/>
        <v>345451.66666666669</v>
      </c>
      <c r="Q620" s="6">
        <f t="shared" si="156"/>
        <v>0</v>
      </c>
      <c r="R620" s="6">
        <f t="shared" si="156"/>
        <v>120908.08333333333</v>
      </c>
      <c r="S620" s="6">
        <f t="shared" si="157"/>
        <v>120908.08333333333</v>
      </c>
      <c r="T620" s="7">
        <f t="shared" si="163"/>
        <v>241816.16666666666</v>
      </c>
      <c r="U620" s="6">
        <f t="shared" si="164"/>
        <v>0</v>
      </c>
      <c r="V620" s="6">
        <f t="shared" si="164"/>
        <v>0</v>
      </c>
      <c r="W620" s="7">
        <f t="shared" si="158"/>
        <v>241816.16666666666</v>
      </c>
    </row>
    <row r="621" spans="1:23" x14ac:dyDescent="0.3">
      <c r="A621">
        <f t="shared" si="151"/>
        <v>2014</v>
      </c>
      <c r="B621" s="46" t="s">
        <v>19</v>
      </c>
      <c r="C621" s="6">
        <v>7451538</v>
      </c>
      <c r="D621" s="6">
        <v>11518504</v>
      </c>
      <c r="E621" s="6">
        <v>0</v>
      </c>
      <c r="F621" s="7">
        <f t="shared" si="159"/>
        <v>18970042</v>
      </c>
      <c r="G621" s="6">
        <v>29920</v>
      </c>
      <c r="H621" s="6">
        <v>0</v>
      </c>
      <c r="I621" s="7">
        <f t="shared" si="153"/>
        <v>18999962</v>
      </c>
      <c r="J621" s="6">
        <f t="shared" si="160"/>
        <v>3104807.5</v>
      </c>
      <c r="K621" s="6">
        <f t="shared" si="154"/>
        <v>4799376.666666667</v>
      </c>
      <c r="L621" s="6">
        <f t="shared" si="154"/>
        <v>0</v>
      </c>
      <c r="M621" s="7">
        <f t="shared" si="161"/>
        <v>7904184.166666667</v>
      </c>
      <c r="N621" s="6">
        <f t="shared" si="162"/>
        <v>12466.666666666668</v>
      </c>
      <c r="O621" s="6">
        <f t="shared" si="162"/>
        <v>0</v>
      </c>
      <c r="P621" s="7">
        <f t="shared" si="155"/>
        <v>7916650.833333334</v>
      </c>
      <c r="Q621" s="6">
        <f t="shared" si="156"/>
        <v>1086682.625</v>
      </c>
      <c r="R621" s="6">
        <f t="shared" si="156"/>
        <v>1679781.8333333333</v>
      </c>
      <c r="S621" s="6">
        <f t="shared" si="157"/>
        <v>2766464.458333333</v>
      </c>
      <c r="T621" s="7">
        <f t="shared" si="163"/>
        <v>5532928.916666666</v>
      </c>
      <c r="U621" s="6">
        <f t="shared" si="164"/>
        <v>4363.333333333333</v>
      </c>
      <c r="V621" s="6">
        <f t="shared" si="164"/>
        <v>0</v>
      </c>
      <c r="W621" s="7">
        <f t="shared" si="158"/>
        <v>5537292.2499999991</v>
      </c>
    </row>
    <row r="622" spans="1:23" x14ac:dyDescent="0.3">
      <c r="A622">
        <f t="shared" si="151"/>
        <v>2014</v>
      </c>
      <c r="B622" s="46" t="s">
        <v>63</v>
      </c>
      <c r="C622" s="6">
        <v>11243</v>
      </c>
      <c r="D622" s="6">
        <v>82112</v>
      </c>
      <c r="E622" s="6">
        <v>0</v>
      </c>
      <c r="F622" s="7">
        <f t="shared" si="159"/>
        <v>93355</v>
      </c>
      <c r="G622" s="6">
        <v>0</v>
      </c>
      <c r="H622" s="6">
        <v>0</v>
      </c>
      <c r="I622" s="7">
        <f t="shared" si="153"/>
        <v>93355</v>
      </c>
      <c r="J622" s="6">
        <f t="shared" si="160"/>
        <v>4684.5833333333339</v>
      </c>
      <c r="K622" s="6">
        <f t="shared" si="154"/>
        <v>34213.333333333336</v>
      </c>
      <c r="L622" s="6">
        <f t="shared" si="154"/>
        <v>0</v>
      </c>
      <c r="M622" s="7">
        <f t="shared" si="161"/>
        <v>38897.916666666672</v>
      </c>
      <c r="N622" s="6">
        <f t="shared" si="162"/>
        <v>0</v>
      </c>
      <c r="O622" s="6">
        <f t="shared" si="162"/>
        <v>0</v>
      </c>
      <c r="P622" s="7">
        <f t="shared" si="155"/>
        <v>38897.916666666672</v>
      </c>
      <c r="Q622" s="6">
        <f t="shared" si="156"/>
        <v>1639.6041666666667</v>
      </c>
      <c r="R622" s="6">
        <f t="shared" si="156"/>
        <v>11974.666666666666</v>
      </c>
      <c r="S622" s="6">
        <f t="shared" si="157"/>
        <v>13614.270833333332</v>
      </c>
      <c r="T622" s="7">
        <f t="shared" si="163"/>
        <v>27228.541666666664</v>
      </c>
      <c r="U622" s="6">
        <f t="shared" si="164"/>
        <v>0</v>
      </c>
      <c r="V622" s="6">
        <f t="shared" si="164"/>
        <v>0</v>
      </c>
      <c r="W622" s="7">
        <f t="shared" si="158"/>
        <v>27228.541666666664</v>
      </c>
    </row>
    <row r="623" spans="1:23" x14ac:dyDescent="0.3">
      <c r="A623">
        <f t="shared" si="151"/>
        <v>2014</v>
      </c>
      <c r="B623" s="46" t="s">
        <v>64</v>
      </c>
      <c r="C623" s="6">
        <v>12953486</v>
      </c>
      <c r="D623" s="6">
        <v>1075863</v>
      </c>
      <c r="E623" s="6">
        <v>0</v>
      </c>
      <c r="F623" s="7">
        <f t="shared" si="159"/>
        <v>14029349</v>
      </c>
      <c r="G623" s="6">
        <v>3774368</v>
      </c>
      <c r="H623" s="6">
        <v>2520102</v>
      </c>
      <c r="I623" s="7">
        <f t="shared" si="153"/>
        <v>20323819</v>
      </c>
      <c r="J623" s="6">
        <f t="shared" si="160"/>
        <v>5397285.833333334</v>
      </c>
      <c r="K623" s="6">
        <f t="shared" si="154"/>
        <v>448276.25</v>
      </c>
      <c r="L623" s="6">
        <f t="shared" si="154"/>
        <v>0</v>
      </c>
      <c r="M623" s="7">
        <f t="shared" si="161"/>
        <v>5845562.083333334</v>
      </c>
      <c r="N623" s="6">
        <f t="shared" si="162"/>
        <v>1572653.3333333335</v>
      </c>
      <c r="O623" s="6">
        <f t="shared" si="162"/>
        <v>1050042.5</v>
      </c>
      <c r="P623" s="7">
        <f t="shared" si="155"/>
        <v>8468257.9166666679</v>
      </c>
      <c r="Q623" s="6">
        <f t="shared" si="156"/>
        <v>1889050.0416666667</v>
      </c>
      <c r="R623" s="6">
        <f t="shared" si="156"/>
        <v>156896.6875</v>
      </c>
      <c r="S623" s="6">
        <f t="shared" si="157"/>
        <v>2045946.7291666667</v>
      </c>
      <c r="T623" s="7">
        <f t="shared" si="163"/>
        <v>4091893.4583333335</v>
      </c>
      <c r="U623" s="6">
        <f t="shared" si="164"/>
        <v>550428.66666666674</v>
      </c>
      <c r="V623" s="6">
        <f t="shared" si="164"/>
        <v>367514.875</v>
      </c>
      <c r="W623" s="7">
        <f t="shared" si="158"/>
        <v>5009837</v>
      </c>
    </row>
    <row r="624" spans="1:23" x14ac:dyDescent="0.3">
      <c r="A624">
        <f t="shared" si="151"/>
        <v>2014</v>
      </c>
      <c r="B624" s="46" t="s">
        <v>21</v>
      </c>
      <c r="C624" s="6">
        <v>1232723</v>
      </c>
      <c r="D624" s="6">
        <v>5189291</v>
      </c>
      <c r="E624" s="6">
        <v>86144</v>
      </c>
      <c r="F624" s="7">
        <f t="shared" si="159"/>
        <v>6508158</v>
      </c>
      <c r="G624" s="6">
        <v>46779</v>
      </c>
      <c r="H624" s="6">
        <v>0</v>
      </c>
      <c r="I624" s="7">
        <f t="shared" si="153"/>
        <v>6554937</v>
      </c>
      <c r="J624" s="6">
        <f t="shared" si="160"/>
        <v>513634.58333333337</v>
      </c>
      <c r="K624" s="6">
        <f t="shared" si="154"/>
        <v>2162204.5833333335</v>
      </c>
      <c r="L624" s="6">
        <f t="shared" si="154"/>
        <v>35893.333333333336</v>
      </c>
      <c r="M624" s="7">
        <f t="shared" si="161"/>
        <v>2711732.5000000005</v>
      </c>
      <c r="N624" s="6">
        <f t="shared" si="162"/>
        <v>19491.25</v>
      </c>
      <c r="O624" s="6">
        <f t="shared" si="162"/>
        <v>0</v>
      </c>
      <c r="P624" s="7">
        <f t="shared" si="155"/>
        <v>2731223.7500000005</v>
      </c>
      <c r="Q624" s="6">
        <f t="shared" si="156"/>
        <v>179772.10416666666</v>
      </c>
      <c r="R624" s="6">
        <f t="shared" si="156"/>
        <v>756771.60416666663</v>
      </c>
      <c r="S624" s="6">
        <f t="shared" si="157"/>
        <v>936543.70833333326</v>
      </c>
      <c r="T624" s="7">
        <f t="shared" si="163"/>
        <v>1873087.4166666665</v>
      </c>
      <c r="U624" s="6">
        <f t="shared" si="164"/>
        <v>6821.9375</v>
      </c>
      <c r="V624" s="6">
        <f t="shared" si="164"/>
        <v>0</v>
      </c>
      <c r="W624" s="7">
        <f t="shared" si="158"/>
        <v>1879909.3541666665</v>
      </c>
    </row>
    <row r="625" spans="1:23" x14ac:dyDescent="0.3">
      <c r="A625">
        <f t="shared" si="151"/>
        <v>2014</v>
      </c>
      <c r="B625" s="46" t="s">
        <v>17</v>
      </c>
      <c r="C625" s="6">
        <v>19772206</v>
      </c>
      <c r="D625" s="6">
        <v>715606</v>
      </c>
      <c r="E625" s="6">
        <v>1433945</v>
      </c>
      <c r="F625" s="7">
        <f t="shared" si="159"/>
        <v>21921757</v>
      </c>
      <c r="G625" s="6">
        <v>4053540</v>
      </c>
      <c r="H625" s="6">
        <v>0</v>
      </c>
      <c r="I625" s="7">
        <f t="shared" si="153"/>
        <v>25975297</v>
      </c>
      <c r="J625" s="6">
        <f t="shared" si="160"/>
        <v>8238419.166666667</v>
      </c>
      <c r="K625" s="6">
        <f t="shared" si="154"/>
        <v>298169.16666666669</v>
      </c>
      <c r="L625" s="6">
        <f t="shared" si="154"/>
        <v>597477.08333333337</v>
      </c>
      <c r="M625" s="7">
        <f t="shared" si="161"/>
        <v>9134065.4166666679</v>
      </c>
      <c r="N625" s="6">
        <f t="shared" si="162"/>
        <v>1688975</v>
      </c>
      <c r="O625" s="6">
        <f t="shared" si="162"/>
        <v>0</v>
      </c>
      <c r="P625" s="7">
        <f t="shared" si="155"/>
        <v>10823040.416666668</v>
      </c>
      <c r="Q625" s="6">
        <f t="shared" si="156"/>
        <v>2883446.7083333335</v>
      </c>
      <c r="R625" s="6">
        <f t="shared" si="156"/>
        <v>104359.20833333333</v>
      </c>
      <c r="S625" s="6">
        <f t="shared" si="157"/>
        <v>2987805.916666667</v>
      </c>
      <c r="T625" s="7">
        <f t="shared" si="163"/>
        <v>5975611.833333334</v>
      </c>
      <c r="U625" s="6">
        <f t="shared" si="164"/>
        <v>591141.25</v>
      </c>
      <c r="V625" s="6">
        <f t="shared" si="164"/>
        <v>0</v>
      </c>
      <c r="W625" s="7">
        <f t="shared" si="158"/>
        <v>6566753.083333334</v>
      </c>
    </row>
    <row r="626" spans="1:23" x14ac:dyDescent="0.3">
      <c r="A626">
        <f t="shared" si="151"/>
        <v>2014</v>
      </c>
      <c r="B626" s="46" t="s">
        <v>65</v>
      </c>
      <c r="C626" s="6">
        <v>96719</v>
      </c>
      <c r="D626" s="6">
        <v>124296</v>
      </c>
      <c r="E626" s="6">
        <v>0</v>
      </c>
      <c r="F626" s="7">
        <f t="shared" si="159"/>
        <v>221015</v>
      </c>
      <c r="G626" s="6">
        <v>10755650</v>
      </c>
      <c r="H626" s="6">
        <v>0</v>
      </c>
      <c r="I626" s="7">
        <f t="shared" si="153"/>
        <v>10976665</v>
      </c>
      <c r="J626" s="6">
        <f t="shared" si="160"/>
        <v>40299.583333333336</v>
      </c>
      <c r="K626" s="6">
        <f t="shared" si="154"/>
        <v>51790</v>
      </c>
      <c r="L626" s="6">
        <f t="shared" si="154"/>
        <v>0</v>
      </c>
      <c r="M626" s="7">
        <f t="shared" si="161"/>
        <v>92089.583333333343</v>
      </c>
      <c r="N626" s="6">
        <f t="shared" si="162"/>
        <v>4481520.833333334</v>
      </c>
      <c r="O626" s="6">
        <f t="shared" si="162"/>
        <v>0</v>
      </c>
      <c r="P626" s="7">
        <f t="shared" si="155"/>
        <v>4573610.416666667</v>
      </c>
      <c r="Q626" s="6">
        <f t="shared" si="156"/>
        <v>14104.854166666666</v>
      </c>
      <c r="R626" s="6">
        <f t="shared" si="156"/>
        <v>18126.5</v>
      </c>
      <c r="S626" s="6">
        <f t="shared" si="157"/>
        <v>32231.354166666664</v>
      </c>
      <c r="T626" s="7">
        <f t="shared" si="163"/>
        <v>64462.708333333328</v>
      </c>
      <c r="U626" s="6">
        <f t="shared" si="164"/>
        <v>1568532.2916666667</v>
      </c>
      <c r="V626" s="6">
        <f t="shared" si="164"/>
        <v>0</v>
      </c>
      <c r="W626" s="7">
        <f t="shared" si="158"/>
        <v>1632995</v>
      </c>
    </row>
    <row r="627" spans="1:23" x14ac:dyDescent="0.3">
      <c r="A627">
        <f t="shared" si="151"/>
        <v>2014</v>
      </c>
      <c r="B627" s="46" t="s">
        <v>66</v>
      </c>
      <c r="C627" s="6">
        <v>681522</v>
      </c>
      <c r="D627" s="6">
        <v>6512389</v>
      </c>
      <c r="E627" s="6">
        <v>0</v>
      </c>
      <c r="F627" s="7">
        <f t="shared" si="159"/>
        <v>7193911</v>
      </c>
      <c r="G627" s="6">
        <v>0</v>
      </c>
      <c r="H627" s="6">
        <v>0</v>
      </c>
      <c r="I627" s="7">
        <f t="shared" si="153"/>
        <v>7193911</v>
      </c>
      <c r="J627" s="6">
        <f t="shared" si="160"/>
        <v>283967.5</v>
      </c>
      <c r="K627" s="6">
        <f t="shared" si="154"/>
        <v>2713495.416666667</v>
      </c>
      <c r="L627" s="6">
        <f t="shared" si="154"/>
        <v>0</v>
      </c>
      <c r="M627" s="7">
        <f t="shared" si="161"/>
        <v>2997462.916666667</v>
      </c>
      <c r="N627" s="6">
        <f t="shared" si="162"/>
        <v>0</v>
      </c>
      <c r="O627" s="6">
        <f t="shared" si="162"/>
        <v>0</v>
      </c>
      <c r="P627" s="7">
        <f t="shared" si="155"/>
        <v>2997462.916666667</v>
      </c>
      <c r="Q627" s="6">
        <f t="shared" si="156"/>
        <v>99388.625</v>
      </c>
      <c r="R627" s="6">
        <f t="shared" si="156"/>
        <v>949723.39583333337</v>
      </c>
      <c r="S627" s="6">
        <f t="shared" si="157"/>
        <v>1049112.0208333335</v>
      </c>
      <c r="T627" s="7">
        <f t="shared" si="163"/>
        <v>2098224.041666667</v>
      </c>
      <c r="U627" s="6">
        <f t="shared" si="164"/>
        <v>0</v>
      </c>
      <c r="V627" s="6">
        <f t="shared" si="164"/>
        <v>0</v>
      </c>
      <c r="W627" s="7">
        <f t="shared" si="158"/>
        <v>2098224.041666667</v>
      </c>
    </row>
    <row r="628" spans="1:23" x14ac:dyDescent="0.3">
      <c r="A628">
        <f t="shared" si="151"/>
        <v>2014</v>
      </c>
      <c r="B628" s="46" t="s">
        <v>67</v>
      </c>
      <c r="C628" s="6">
        <v>747599</v>
      </c>
      <c r="D628" s="6">
        <v>834266</v>
      </c>
      <c r="E628" s="6">
        <v>0</v>
      </c>
      <c r="F628" s="7">
        <f t="shared" si="159"/>
        <v>1581865</v>
      </c>
      <c r="G628" s="6">
        <v>0</v>
      </c>
      <c r="H628" s="6">
        <v>0</v>
      </c>
      <c r="I628" s="7">
        <f t="shared" si="153"/>
        <v>1581865</v>
      </c>
      <c r="J628" s="6">
        <f t="shared" si="160"/>
        <v>311499.58333333337</v>
      </c>
      <c r="K628" s="6">
        <f t="shared" si="154"/>
        <v>347610.83333333337</v>
      </c>
      <c r="L628" s="6">
        <f t="shared" si="154"/>
        <v>0</v>
      </c>
      <c r="M628" s="7">
        <f t="shared" si="161"/>
        <v>659110.41666666674</v>
      </c>
      <c r="N628" s="6">
        <f t="shared" si="162"/>
        <v>0</v>
      </c>
      <c r="O628" s="6">
        <f t="shared" si="162"/>
        <v>0</v>
      </c>
      <c r="P628" s="7">
        <f t="shared" si="155"/>
        <v>659110.41666666674</v>
      </c>
      <c r="Q628" s="6">
        <f t="shared" si="156"/>
        <v>109024.85416666667</v>
      </c>
      <c r="R628" s="6">
        <f t="shared" si="156"/>
        <v>121663.79166666667</v>
      </c>
      <c r="S628" s="6">
        <f t="shared" si="157"/>
        <v>230688.64583333334</v>
      </c>
      <c r="T628" s="7">
        <f t="shared" si="163"/>
        <v>461377.29166666669</v>
      </c>
      <c r="U628" s="6">
        <f t="shared" si="164"/>
        <v>0</v>
      </c>
      <c r="V628" s="6">
        <f t="shared" si="164"/>
        <v>0</v>
      </c>
      <c r="W628" s="7">
        <f t="shared" si="158"/>
        <v>461377.29166666669</v>
      </c>
    </row>
    <row r="629" spans="1:23" x14ac:dyDescent="0.3">
      <c r="A629">
        <f t="shared" si="151"/>
        <v>2014</v>
      </c>
      <c r="B629" s="46" t="s">
        <v>68</v>
      </c>
      <c r="C629" s="6">
        <v>18436210</v>
      </c>
      <c r="D629" s="6">
        <v>3411599</v>
      </c>
      <c r="E629" s="6">
        <v>2179811</v>
      </c>
      <c r="F629" s="7">
        <f t="shared" si="159"/>
        <v>24027620</v>
      </c>
      <c r="G629" s="6">
        <v>4506485</v>
      </c>
      <c r="H629" s="6">
        <v>58637</v>
      </c>
      <c r="I629" s="7">
        <f t="shared" si="153"/>
        <v>28592742</v>
      </c>
      <c r="J629" s="6">
        <f t="shared" si="160"/>
        <v>7681754.166666667</v>
      </c>
      <c r="K629" s="6">
        <f t="shared" si="154"/>
        <v>1421499.5833333335</v>
      </c>
      <c r="L629" s="6">
        <f t="shared" si="154"/>
        <v>908254.58333333337</v>
      </c>
      <c r="M629" s="7">
        <f t="shared" si="161"/>
        <v>10011508.333333334</v>
      </c>
      <c r="N629" s="6">
        <f t="shared" si="162"/>
        <v>1877702.0833333335</v>
      </c>
      <c r="O629" s="6">
        <f t="shared" si="162"/>
        <v>24432.083333333336</v>
      </c>
      <c r="P629" s="7">
        <f t="shared" si="155"/>
        <v>11913642.500000002</v>
      </c>
      <c r="Q629" s="6">
        <f t="shared" si="156"/>
        <v>2688613.9583333335</v>
      </c>
      <c r="R629" s="6">
        <f t="shared" si="156"/>
        <v>497524.85416666669</v>
      </c>
      <c r="S629" s="6">
        <f t="shared" si="157"/>
        <v>3186138.8125</v>
      </c>
      <c r="T629" s="7">
        <f t="shared" si="163"/>
        <v>6372277.625</v>
      </c>
      <c r="U629" s="6">
        <f t="shared" si="164"/>
        <v>657195.72916666663</v>
      </c>
      <c r="V629" s="6">
        <f t="shared" si="164"/>
        <v>8551.2291666666679</v>
      </c>
      <c r="W629" s="7">
        <f t="shared" si="158"/>
        <v>7038024.583333334</v>
      </c>
    </row>
    <row r="630" spans="1:23" x14ac:dyDescent="0.3">
      <c r="A630">
        <f t="shared" si="151"/>
        <v>2014</v>
      </c>
      <c r="B630" s="46" t="s">
        <v>69</v>
      </c>
      <c r="C630" s="6">
        <v>0</v>
      </c>
      <c r="D630" s="6">
        <v>0</v>
      </c>
      <c r="E630" s="6">
        <v>0</v>
      </c>
      <c r="F630" s="7">
        <f t="shared" si="159"/>
        <v>0</v>
      </c>
      <c r="G630" s="6">
        <v>381868</v>
      </c>
      <c r="H630" s="6">
        <v>0</v>
      </c>
      <c r="I630" s="7">
        <f t="shared" si="153"/>
        <v>381868</v>
      </c>
      <c r="J630" s="6">
        <f t="shared" si="160"/>
        <v>0</v>
      </c>
      <c r="K630" s="6">
        <f t="shared" si="154"/>
        <v>0</v>
      </c>
      <c r="L630" s="6">
        <f t="shared" si="154"/>
        <v>0</v>
      </c>
      <c r="M630" s="7">
        <f t="shared" si="161"/>
        <v>0</v>
      </c>
      <c r="N630" s="6">
        <f t="shared" si="162"/>
        <v>159111.66666666669</v>
      </c>
      <c r="O630" s="6">
        <f t="shared" si="162"/>
        <v>0</v>
      </c>
      <c r="P630" s="7">
        <f t="shared" si="155"/>
        <v>159111.66666666669</v>
      </c>
      <c r="Q630" s="6">
        <f t="shared" si="156"/>
        <v>0</v>
      </c>
      <c r="R630" s="6">
        <f t="shared" si="156"/>
        <v>0</v>
      </c>
      <c r="S630" s="6">
        <f t="shared" si="157"/>
        <v>0</v>
      </c>
      <c r="T630" s="7">
        <f t="shared" si="163"/>
        <v>0</v>
      </c>
      <c r="U630" s="6">
        <f t="shared" si="164"/>
        <v>55689.083333333336</v>
      </c>
      <c r="V630" s="6">
        <f t="shared" si="164"/>
        <v>0</v>
      </c>
      <c r="W630" s="7">
        <f t="shared" si="158"/>
        <v>55689.083333333336</v>
      </c>
    </row>
    <row r="631" spans="1:23" x14ac:dyDescent="0.3">
      <c r="A631">
        <f t="shared" si="151"/>
        <v>2014</v>
      </c>
      <c r="B631" s="46" t="s">
        <v>70</v>
      </c>
      <c r="C631" s="6">
        <v>2093997</v>
      </c>
      <c r="D631" s="6">
        <v>116752</v>
      </c>
      <c r="E631" s="6">
        <v>0</v>
      </c>
      <c r="F631" s="7">
        <f t="shared" si="159"/>
        <v>2210749</v>
      </c>
      <c r="G631" s="6">
        <v>63410</v>
      </c>
      <c r="H631" s="6">
        <v>0</v>
      </c>
      <c r="I631" s="7">
        <f t="shared" si="153"/>
        <v>2274159</v>
      </c>
      <c r="J631" s="6">
        <f t="shared" si="160"/>
        <v>872498.75</v>
      </c>
      <c r="K631" s="6">
        <f t="shared" si="154"/>
        <v>48646.666666666672</v>
      </c>
      <c r="L631" s="6">
        <f t="shared" si="154"/>
        <v>0</v>
      </c>
      <c r="M631" s="7">
        <f t="shared" si="161"/>
        <v>921145.41666666663</v>
      </c>
      <c r="N631" s="6">
        <f t="shared" si="162"/>
        <v>26420.833333333336</v>
      </c>
      <c r="O631" s="6">
        <f t="shared" si="162"/>
        <v>0</v>
      </c>
      <c r="P631" s="7">
        <f t="shared" si="155"/>
        <v>947566.25</v>
      </c>
      <c r="Q631" s="6">
        <f t="shared" si="156"/>
        <v>305374.5625</v>
      </c>
      <c r="R631" s="6">
        <f t="shared" si="156"/>
        <v>17026.333333333336</v>
      </c>
      <c r="S631" s="6">
        <f t="shared" si="157"/>
        <v>322400.89583333331</v>
      </c>
      <c r="T631" s="7">
        <f t="shared" si="163"/>
        <v>644801.79166666663</v>
      </c>
      <c r="U631" s="6">
        <f t="shared" si="164"/>
        <v>9247.2916666666661</v>
      </c>
      <c r="V631" s="6">
        <f t="shared" si="164"/>
        <v>0</v>
      </c>
      <c r="W631" s="7">
        <f t="shared" si="158"/>
        <v>654049.08333333326</v>
      </c>
    </row>
    <row r="632" spans="1:23" x14ac:dyDescent="0.3">
      <c r="A632">
        <f t="shared" si="151"/>
        <v>2014</v>
      </c>
      <c r="B632" s="46" t="s">
        <v>11</v>
      </c>
      <c r="C632" s="6">
        <v>8793995</v>
      </c>
      <c r="D632" s="6">
        <v>40863</v>
      </c>
      <c r="E632" s="6">
        <v>0</v>
      </c>
      <c r="F632" s="7">
        <f t="shared" si="159"/>
        <v>8834858</v>
      </c>
      <c r="G632" s="6">
        <v>0</v>
      </c>
      <c r="H632" s="6">
        <v>6150481</v>
      </c>
      <c r="I632" s="7">
        <f t="shared" si="153"/>
        <v>14985339</v>
      </c>
      <c r="J632" s="6">
        <f t="shared" si="160"/>
        <v>3664164.5833333335</v>
      </c>
      <c r="K632" s="6">
        <f t="shared" si="154"/>
        <v>17026.25</v>
      </c>
      <c r="L632" s="6">
        <f t="shared" si="154"/>
        <v>0</v>
      </c>
      <c r="M632" s="7">
        <f t="shared" si="161"/>
        <v>3681190.8333333335</v>
      </c>
      <c r="N632" s="6">
        <f t="shared" si="162"/>
        <v>0</v>
      </c>
      <c r="O632" s="6">
        <f t="shared" si="162"/>
        <v>2562700.416666667</v>
      </c>
      <c r="P632" s="7">
        <f t="shared" si="155"/>
        <v>6243891.25</v>
      </c>
      <c r="Q632" s="6">
        <f t="shared" si="156"/>
        <v>1282457.6041666667</v>
      </c>
      <c r="R632" s="6">
        <f t="shared" si="156"/>
        <v>5959.1875</v>
      </c>
      <c r="S632" s="6">
        <f t="shared" si="157"/>
        <v>1288416.7916666667</v>
      </c>
      <c r="T632" s="7">
        <f t="shared" si="163"/>
        <v>2576833.5833333335</v>
      </c>
      <c r="U632" s="6">
        <f t="shared" si="164"/>
        <v>0</v>
      </c>
      <c r="V632" s="6">
        <f t="shared" si="164"/>
        <v>896945.14583333337</v>
      </c>
      <c r="W632" s="7">
        <f t="shared" si="158"/>
        <v>3473778.729166667</v>
      </c>
    </row>
    <row r="633" spans="1:23" x14ac:dyDescent="0.3">
      <c r="A633">
        <f t="shared" si="151"/>
        <v>2014</v>
      </c>
      <c r="B633" s="46" t="s">
        <v>71</v>
      </c>
      <c r="C633" s="6">
        <v>0</v>
      </c>
      <c r="D633" s="6">
        <v>249268</v>
      </c>
      <c r="E633" s="6">
        <v>0</v>
      </c>
      <c r="F633" s="7">
        <f t="shared" si="159"/>
        <v>249268</v>
      </c>
      <c r="G633" s="6">
        <v>0</v>
      </c>
      <c r="H633" s="6">
        <v>2559</v>
      </c>
      <c r="I633" s="7">
        <f t="shared" si="153"/>
        <v>251827</v>
      </c>
      <c r="J633" s="6">
        <f t="shared" si="160"/>
        <v>0</v>
      </c>
      <c r="K633" s="6">
        <f t="shared" si="154"/>
        <v>103861.66666666667</v>
      </c>
      <c r="L633" s="6">
        <f t="shared" si="154"/>
        <v>0</v>
      </c>
      <c r="M633" s="7">
        <f t="shared" si="161"/>
        <v>103861.66666666667</v>
      </c>
      <c r="N633" s="6">
        <f t="shared" si="162"/>
        <v>0</v>
      </c>
      <c r="O633" s="6">
        <f t="shared" si="162"/>
        <v>1066.25</v>
      </c>
      <c r="P633" s="7">
        <f t="shared" si="155"/>
        <v>104927.91666666667</v>
      </c>
      <c r="Q633" s="6">
        <f t="shared" si="156"/>
        <v>0</v>
      </c>
      <c r="R633" s="6">
        <f t="shared" si="156"/>
        <v>36351.583333333336</v>
      </c>
      <c r="S633" s="6">
        <f t="shared" si="157"/>
        <v>36351.583333333336</v>
      </c>
      <c r="T633" s="7">
        <f t="shared" si="163"/>
        <v>72703.166666666672</v>
      </c>
      <c r="U633" s="6">
        <f t="shared" si="164"/>
        <v>0</v>
      </c>
      <c r="V633" s="6">
        <f t="shared" si="164"/>
        <v>373.1875</v>
      </c>
      <c r="W633" s="7">
        <f t="shared" si="158"/>
        <v>73076.354166666672</v>
      </c>
    </row>
    <row r="634" spans="1:23" x14ac:dyDescent="0.3">
      <c r="A634">
        <f t="shared" si="151"/>
        <v>2014</v>
      </c>
      <c r="B634" s="46" t="s">
        <v>23</v>
      </c>
      <c r="C634" s="6">
        <v>1446745</v>
      </c>
      <c r="D634" s="6">
        <v>11393064</v>
      </c>
      <c r="E634" s="6">
        <v>1993687</v>
      </c>
      <c r="F634" s="7">
        <f t="shared" si="159"/>
        <v>14833496</v>
      </c>
      <c r="G634" s="6">
        <v>0</v>
      </c>
      <c r="H634" s="6">
        <v>0</v>
      </c>
      <c r="I634" s="7">
        <f t="shared" si="153"/>
        <v>14833496</v>
      </c>
      <c r="J634" s="6">
        <f t="shared" si="160"/>
        <v>602810.41666666674</v>
      </c>
      <c r="K634" s="6">
        <f t="shared" si="154"/>
        <v>4747110</v>
      </c>
      <c r="L634" s="6">
        <f t="shared" si="154"/>
        <v>830702.91666666674</v>
      </c>
      <c r="M634" s="7">
        <f t="shared" si="161"/>
        <v>6180623.333333334</v>
      </c>
      <c r="N634" s="6">
        <f t="shared" si="162"/>
        <v>0</v>
      </c>
      <c r="O634" s="6">
        <f t="shared" si="162"/>
        <v>0</v>
      </c>
      <c r="P634" s="7">
        <f t="shared" si="155"/>
        <v>6180623.333333334</v>
      </c>
      <c r="Q634" s="6">
        <f t="shared" si="156"/>
        <v>210983.64583333334</v>
      </c>
      <c r="R634" s="6">
        <f t="shared" si="156"/>
        <v>1661488.5</v>
      </c>
      <c r="S634" s="6">
        <f t="shared" si="157"/>
        <v>1872472.1458333333</v>
      </c>
      <c r="T634" s="7">
        <f t="shared" si="163"/>
        <v>3744944.2916666665</v>
      </c>
      <c r="U634" s="6">
        <f t="shared" si="164"/>
        <v>0</v>
      </c>
      <c r="V634" s="6">
        <f t="shared" si="164"/>
        <v>0</v>
      </c>
      <c r="W634" s="7">
        <f t="shared" si="158"/>
        <v>3744944.2916666665</v>
      </c>
    </row>
    <row r="635" spans="1:23" x14ac:dyDescent="0.3">
      <c r="A635">
        <f t="shared" ref="A635:A698" si="165">A582+1</f>
        <v>2014</v>
      </c>
      <c r="B635" s="46" t="s">
        <v>15</v>
      </c>
      <c r="C635" s="6">
        <v>54520780</v>
      </c>
      <c r="D635" s="6">
        <v>2134113</v>
      </c>
      <c r="E635" s="6">
        <v>212071</v>
      </c>
      <c r="F635" s="7">
        <f t="shared" si="159"/>
        <v>56866964</v>
      </c>
      <c r="G635" s="6">
        <v>0</v>
      </c>
      <c r="H635" s="6">
        <v>0</v>
      </c>
      <c r="I635" s="7">
        <f t="shared" si="153"/>
        <v>56866964</v>
      </c>
      <c r="J635" s="6">
        <f t="shared" si="160"/>
        <v>22716991.666666668</v>
      </c>
      <c r="K635" s="6">
        <f t="shared" si="154"/>
        <v>889213.75</v>
      </c>
      <c r="L635" s="6">
        <f t="shared" si="154"/>
        <v>88362.916666666672</v>
      </c>
      <c r="M635" s="7">
        <f t="shared" si="161"/>
        <v>23694568.333333336</v>
      </c>
      <c r="N635" s="6">
        <f t="shared" si="162"/>
        <v>0</v>
      </c>
      <c r="O635" s="6">
        <f t="shared" si="162"/>
        <v>0</v>
      </c>
      <c r="P635" s="7">
        <f t="shared" si="155"/>
        <v>23694568.333333336</v>
      </c>
      <c r="Q635" s="6">
        <f t="shared" si="156"/>
        <v>7950947.083333333</v>
      </c>
      <c r="R635" s="6">
        <f t="shared" si="156"/>
        <v>311224.8125</v>
      </c>
      <c r="S635" s="6">
        <f t="shared" si="157"/>
        <v>8262171.895833333</v>
      </c>
      <c r="T635" s="7">
        <f t="shared" si="163"/>
        <v>16524343.791666666</v>
      </c>
      <c r="U635" s="6">
        <f t="shared" si="164"/>
        <v>0</v>
      </c>
      <c r="V635" s="6">
        <f t="shared" si="164"/>
        <v>0</v>
      </c>
      <c r="W635" s="7">
        <f t="shared" si="158"/>
        <v>16524343.791666666</v>
      </c>
    </row>
    <row r="636" spans="1:23" x14ac:dyDescent="0.3">
      <c r="A636">
        <f t="shared" si="165"/>
        <v>2014</v>
      </c>
      <c r="B636" s="46" t="s">
        <v>72</v>
      </c>
      <c r="C636" s="6">
        <v>3668116</v>
      </c>
      <c r="D636" s="6">
        <v>474512</v>
      </c>
      <c r="E636" s="6">
        <v>0</v>
      </c>
      <c r="F636" s="7">
        <f t="shared" si="159"/>
        <v>4142628</v>
      </c>
      <c r="G636" s="6">
        <v>2980384</v>
      </c>
      <c r="H636" s="6">
        <v>0</v>
      </c>
      <c r="I636" s="7">
        <f t="shared" si="153"/>
        <v>7123012</v>
      </c>
      <c r="J636" s="6">
        <f t="shared" si="160"/>
        <v>1528381.6666666667</v>
      </c>
      <c r="K636" s="6">
        <f t="shared" si="154"/>
        <v>197713.33333333334</v>
      </c>
      <c r="L636" s="6">
        <f t="shared" si="154"/>
        <v>0</v>
      </c>
      <c r="M636" s="7">
        <f t="shared" si="161"/>
        <v>1726095</v>
      </c>
      <c r="N636" s="6">
        <f t="shared" si="162"/>
        <v>1241826.6666666667</v>
      </c>
      <c r="O636" s="6">
        <f t="shared" si="162"/>
        <v>0</v>
      </c>
      <c r="P636" s="7">
        <f t="shared" si="155"/>
        <v>2967921.666666667</v>
      </c>
      <c r="Q636" s="6">
        <f t="shared" si="156"/>
        <v>534933.58333333337</v>
      </c>
      <c r="R636" s="6">
        <f t="shared" si="156"/>
        <v>69199.666666666672</v>
      </c>
      <c r="S636" s="6">
        <f t="shared" si="157"/>
        <v>604133.25</v>
      </c>
      <c r="T636" s="7">
        <f t="shared" si="163"/>
        <v>1208266.5</v>
      </c>
      <c r="U636" s="6">
        <f t="shared" si="164"/>
        <v>434639.33333333331</v>
      </c>
      <c r="V636" s="6">
        <f t="shared" si="164"/>
        <v>0</v>
      </c>
      <c r="W636" s="7">
        <f t="shared" si="158"/>
        <v>1642905.8333333333</v>
      </c>
    </row>
    <row r="637" spans="1:23" x14ac:dyDescent="0.3">
      <c r="B637" s="47" t="s">
        <v>8</v>
      </c>
      <c r="C637" s="6">
        <v>161367272</v>
      </c>
      <c r="D637" s="6">
        <v>73961042</v>
      </c>
      <c r="E637" s="6">
        <v>6257359</v>
      </c>
      <c r="F637" s="7">
        <f t="shared" ref="F637:W637" si="166">SUM(F588:F636)</f>
        <v>241585673</v>
      </c>
      <c r="G637" s="6">
        <v>30043030</v>
      </c>
      <c r="H637" s="6">
        <v>87555074</v>
      </c>
      <c r="I637" s="7">
        <f t="shared" si="166"/>
        <v>359183777</v>
      </c>
      <c r="J637" s="6">
        <f t="shared" si="166"/>
        <v>67236363.333333343</v>
      </c>
      <c r="K637" s="6">
        <f t="shared" si="166"/>
        <v>30817100.833333332</v>
      </c>
      <c r="L637" s="6">
        <f t="shared" si="166"/>
        <v>2607232.9166666665</v>
      </c>
      <c r="M637" s="7">
        <f t="shared" si="166"/>
        <v>100660697.08333334</v>
      </c>
      <c r="N637" s="6">
        <f t="shared" si="166"/>
        <v>12517929.166666668</v>
      </c>
      <c r="O637" s="6">
        <f t="shared" si="166"/>
        <v>36481280.833333336</v>
      </c>
      <c r="P637" s="7">
        <f t="shared" si="166"/>
        <v>149659907.08333337</v>
      </c>
      <c r="Q637" s="6">
        <f t="shared" si="166"/>
        <v>23532727.166666664</v>
      </c>
      <c r="R637" s="6">
        <f t="shared" si="166"/>
        <v>10785985.291666666</v>
      </c>
      <c r="S637" s="6">
        <f t="shared" si="166"/>
        <v>34318712.458333328</v>
      </c>
      <c r="T637" s="7">
        <f t="shared" si="166"/>
        <v>68637424.916666657</v>
      </c>
      <c r="U637" s="6">
        <f t="shared" si="166"/>
        <v>4381275.208333333</v>
      </c>
      <c r="V637" s="6">
        <f t="shared" si="166"/>
        <v>12768448.291666666</v>
      </c>
      <c r="W637" s="7">
        <f t="shared" si="166"/>
        <v>85787148.416666672</v>
      </c>
    </row>
    <row r="639" spans="1:23" x14ac:dyDescent="0.3">
      <c r="B639" s="16">
        <v>2015</v>
      </c>
      <c r="C639" s="55" t="s">
        <v>0</v>
      </c>
      <c r="D639" s="55"/>
      <c r="E639" s="55"/>
      <c r="F639" s="55"/>
      <c r="G639" s="55"/>
      <c r="H639" s="55"/>
      <c r="I639" s="55"/>
      <c r="J639" s="55" t="s">
        <v>30</v>
      </c>
      <c r="K639" s="55"/>
      <c r="L639" s="55"/>
      <c r="M639" s="55"/>
      <c r="N639" s="55"/>
      <c r="O639" s="55"/>
      <c r="P639" s="55"/>
      <c r="Q639" s="55" t="s">
        <v>31</v>
      </c>
      <c r="R639" s="55"/>
      <c r="S639" s="55"/>
      <c r="T639" s="55"/>
      <c r="U639" s="55"/>
      <c r="V639" s="55"/>
      <c r="W639" s="55"/>
    </row>
    <row r="640" spans="1:23" ht="43.2" x14ac:dyDescent="0.3">
      <c r="B640" s="26" t="s">
        <v>1</v>
      </c>
      <c r="C640" s="4" t="s">
        <v>2</v>
      </c>
      <c r="D640" s="4" t="s">
        <v>3</v>
      </c>
      <c r="E640" s="4" t="s">
        <v>4</v>
      </c>
      <c r="F640" s="5" t="s">
        <v>5</v>
      </c>
      <c r="G640" s="4" t="s">
        <v>6</v>
      </c>
      <c r="H640" s="4" t="s">
        <v>7</v>
      </c>
      <c r="I640" s="5" t="s">
        <v>8</v>
      </c>
      <c r="J640" s="4" t="s">
        <v>2</v>
      </c>
      <c r="K640" s="4" t="s">
        <v>3</v>
      </c>
      <c r="L640" s="4" t="s">
        <v>4</v>
      </c>
      <c r="M640" s="5" t="s">
        <v>5</v>
      </c>
      <c r="N640" s="4" t="s">
        <v>6</v>
      </c>
      <c r="O640" s="4" t="s">
        <v>7</v>
      </c>
      <c r="P640" s="5" t="s">
        <v>8</v>
      </c>
      <c r="Q640" s="4" t="s">
        <v>2</v>
      </c>
      <c r="R640" s="4" t="s">
        <v>3</v>
      </c>
      <c r="S640" s="4" t="s">
        <v>4</v>
      </c>
      <c r="T640" s="5" t="s">
        <v>5</v>
      </c>
      <c r="U640" s="4" t="s">
        <v>6</v>
      </c>
      <c r="V640" s="4" t="s">
        <v>7</v>
      </c>
      <c r="W640" s="5" t="s">
        <v>8</v>
      </c>
    </row>
    <row r="641" spans="1:23" x14ac:dyDescent="0.3">
      <c r="A641">
        <f t="shared" si="165"/>
        <v>2015</v>
      </c>
      <c r="B641" s="46" t="s">
        <v>32</v>
      </c>
      <c r="C641" s="6">
        <v>4174460</v>
      </c>
      <c r="D641" s="6">
        <v>1352916</v>
      </c>
      <c r="E641" s="6">
        <v>0</v>
      </c>
      <c r="F641" s="7">
        <f>SUM(C641:E641)</f>
        <v>5527376</v>
      </c>
      <c r="G641" s="6">
        <v>34535</v>
      </c>
      <c r="H641" s="6">
        <v>0</v>
      </c>
      <c r="I641" s="7">
        <f t="shared" ref="I641:I689" si="167">SUM(F641:H641)</f>
        <v>5561911</v>
      </c>
      <c r="J641" s="6">
        <f>C641*$J$1</f>
        <v>1739358.3333333335</v>
      </c>
      <c r="K641" s="6">
        <f t="shared" ref="K641:L689" si="168">D641*$J$1</f>
        <v>563715</v>
      </c>
      <c r="L641" s="6">
        <f t="shared" si="168"/>
        <v>0</v>
      </c>
      <c r="M641" s="7">
        <f>SUM(J641:L641)</f>
        <v>2303073.3333333335</v>
      </c>
      <c r="N641" s="6">
        <f>G641*$J$1</f>
        <v>14389.583333333334</v>
      </c>
      <c r="O641" s="6">
        <f>H641*$J$1</f>
        <v>0</v>
      </c>
      <c r="P641" s="7">
        <f t="shared" ref="P641:P689" si="169">SUM(M641:O641)</f>
        <v>2317462.916666667</v>
      </c>
      <c r="Q641" s="6">
        <f t="shared" ref="Q641:R689" si="170">J641*$Q$1</f>
        <v>608775.41666666663</v>
      </c>
      <c r="R641" s="6">
        <f t="shared" si="170"/>
        <v>197300.25</v>
      </c>
      <c r="S641" s="6">
        <f t="shared" ref="S641:S689" si="171">SUM(Q641:R641)</f>
        <v>806075.66666666663</v>
      </c>
      <c r="T641" s="7">
        <f>SUM(Q641:S641)</f>
        <v>1612151.3333333333</v>
      </c>
      <c r="U641" s="6">
        <f>N641*$Q$1</f>
        <v>5036.354166666667</v>
      </c>
      <c r="V641" s="6">
        <f>O641*$Q$1</f>
        <v>0</v>
      </c>
      <c r="W641" s="7">
        <f t="shared" ref="W641:W689" si="172">SUM(T641:V641)</f>
        <v>1617187.6875</v>
      </c>
    </row>
    <row r="642" spans="1:23" x14ac:dyDescent="0.3">
      <c r="A642">
        <f t="shared" si="165"/>
        <v>2015</v>
      </c>
      <c r="B642" s="46" t="s">
        <v>33</v>
      </c>
      <c r="C642" s="6">
        <v>0</v>
      </c>
      <c r="D642" s="6">
        <v>0</v>
      </c>
      <c r="E642" s="6">
        <v>0</v>
      </c>
      <c r="F642" s="7">
        <f t="shared" ref="F642:F689" si="173">SUM(C642:E642)</f>
        <v>0</v>
      </c>
      <c r="G642" s="6">
        <v>0</v>
      </c>
      <c r="H642" s="6">
        <v>0</v>
      </c>
      <c r="I642" s="7">
        <f t="shared" si="167"/>
        <v>0</v>
      </c>
      <c r="J642" s="6">
        <f t="shared" ref="J642:J689" si="174">C642*$J$1</f>
        <v>0</v>
      </c>
      <c r="K642" s="6">
        <f t="shared" si="168"/>
        <v>0</v>
      </c>
      <c r="L642" s="6">
        <f t="shared" si="168"/>
        <v>0</v>
      </c>
      <c r="M642" s="7">
        <f t="shared" ref="M642:M689" si="175">SUM(J642:L642)</f>
        <v>0</v>
      </c>
      <c r="N642" s="6">
        <f t="shared" ref="N642:O689" si="176">G642*$J$1</f>
        <v>0</v>
      </c>
      <c r="O642" s="6">
        <f t="shared" si="176"/>
        <v>0</v>
      </c>
      <c r="P642" s="7">
        <f t="shared" si="169"/>
        <v>0</v>
      </c>
      <c r="Q642" s="6">
        <f t="shared" si="170"/>
        <v>0</v>
      </c>
      <c r="R642" s="6">
        <f t="shared" si="170"/>
        <v>0</v>
      </c>
      <c r="S642" s="6">
        <f t="shared" si="171"/>
        <v>0</v>
      </c>
      <c r="T642" s="7">
        <f t="shared" ref="T642:T689" si="177">SUM(Q642:S642)</f>
        <v>0</v>
      </c>
      <c r="U642" s="6">
        <f t="shared" ref="U642:V689" si="178">N642*$Q$1</f>
        <v>0</v>
      </c>
      <c r="V642" s="6">
        <f t="shared" si="178"/>
        <v>0</v>
      </c>
      <c r="W642" s="7">
        <f t="shared" si="172"/>
        <v>0</v>
      </c>
    </row>
    <row r="643" spans="1:23" x14ac:dyDescent="0.3">
      <c r="A643">
        <f t="shared" si="165"/>
        <v>2015</v>
      </c>
      <c r="B643" s="46" t="s">
        <v>34</v>
      </c>
      <c r="C643" s="6">
        <v>0</v>
      </c>
      <c r="D643" s="6">
        <v>0</v>
      </c>
      <c r="E643" s="6">
        <v>0</v>
      </c>
      <c r="F643" s="7">
        <f t="shared" si="173"/>
        <v>0</v>
      </c>
      <c r="G643" s="6">
        <v>0</v>
      </c>
      <c r="H643" s="6">
        <v>0</v>
      </c>
      <c r="I643" s="7">
        <f t="shared" si="167"/>
        <v>0</v>
      </c>
      <c r="J643" s="6">
        <f t="shared" si="174"/>
        <v>0</v>
      </c>
      <c r="K643" s="6">
        <f t="shared" si="168"/>
        <v>0</v>
      </c>
      <c r="L643" s="6">
        <f t="shared" si="168"/>
        <v>0</v>
      </c>
      <c r="M643" s="7">
        <f t="shared" si="175"/>
        <v>0</v>
      </c>
      <c r="N643" s="6">
        <f t="shared" si="176"/>
        <v>0</v>
      </c>
      <c r="O643" s="6">
        <f t="shared" si="176"/>
        <v>0</v>
      </c>
      <c r="P643" s="7">
        <f t="shared" si="169"/>
        <v>0</v>
      </c>
      <c r="Q643" s="6">
        <f t="shared" si="170"/>
        <v>0</v>
      </c>
      <c r="R643" s="6">
        <f t="shared" si="170"/>
        <v>0</v>
      </c>
      <c r="S643" s="6">
        <f t="shared" si="171"/>
        <v>0</v>
      </c>
      <c r="T643" s="7">
        <f t="shared" si="177"/>
        <v>0</v>
      </c>
      <c r="U643" s="6">
        <f t="shared" si="178"/>
        <v>0</v>
      </c>
      <c r="V643" s="6">
        <f t="shared" si="178"/>
        <v>0</v>
      </c>
      <c r="W643" s="7">
        <f t="shared" si="172"/>
        <v>0</v>
      </c>
    </row>
    <row r="644" spans="1:23" x14ac:dyDescent="0.3">
      <c r="A644">
        <f t="shared" si="165"/>
        <v>2015</v>
      </c>
      <c r="B644" s="46" t="s">
        <v>35</v>
      </c>
      <c r="C644" s="6">
        <v>0</v>
      </c>
      <c r="D644" s="6">
        <v>0</v>
      </c>
      <c r="E644" s="6">
        <v>0</v>
      </c>
      <c r="F644" s="7">
        <f t="shared" si="173"/>
        <v>0</v>
      </c>
      <c r="G644" s="6">
        <v>0</v>
      </c>
      <c r="H644" s="6">
        <v>0</v>
      </c>
      <c r="I644" s="7">
        <f t="shared" si="167"/>
        <v>0</v>
      </c>
      <c r="J644" s="6">
        <f t="shared" si="174"/>
        <v>0</v>
      </c>
      <c r="K644" s="6">
        <f t="shared" si="168"/>
        <v>0</v>
      </c>
      <c r="L644" s="6">
        <f t="shared" si="168"/>
        <v>0</v>
      </c>
      <c r="M644" s="7">
        <f t="shared" si="175"/>
        <v>0</v>
      </c>
      <c r="N644" s="6">
        <f t="shared" si="176"/>
        <v>0</v>
      </c>
      <c r="O644" s="6">
        <f t="shared" si="176"/>
        <v>0</v>
      </c>
      <c r="P644" s="7">
        <f t="shared" si="169"/>
        <v>0</v>
      </c>
      <c r="Q644" s="6">
        <f t="shared" si="170"/>
        <v>0</v>
      </c>
      <c r="R644" s="6">
        <f t="shared" si="170"/>
        <v>0</v>
      </c>
      <c r="S644" s="6">
        <f t="shared" si="171"/>
        <v>0</v>
      </c>
      <c r="T644" s="7">
        <f t="shared" si="177"/>
        <v>0</v>
      </c>
      <c r="U644" s="6">
        <f t="shared" si="178"/>
        <v>0</v>
      </c>
      <c r="V644" s="6">
        <f t="shared" si="178"/>
        <v>0</v>
      </c>
      <c r="W644" s="7">
        <f t="shared" si="172"/>
        <v>0</v>
      </c>
    </row>
    <row r="645" spans="1:23" x14ac:dyDescent="0.3">
      <c r="A645">
        <f t="shared" si="165"/>
        <v>2015</v>
      </c>
      <c r="B645" s="46" t="s">
        <v>36</v>
      </c>
      <c r="C645" s="6">
        <v>32674</v>
      </c>
      <c r="D645" s="6">
        <v>1909151</v>
      </c>
      <c r="E645" s="6">
        <v>0</v>
      </c>
      <c r="F645" s="7">
        <f t="shared" si="173"/>
        <v>1941825</v>
      </c>
      <c r="G645" s="6">
        <v>0</v>
      </c>
      <c r="H645" s="6">
        <v>0</v>
      </c>
      <c r="I645" s="7">
        <f t="shared" si="167"/>
        <v>1941825</v>
      </c>
      <c r="J645" s="6">
        <f t="shared" si="174"/>
        <v>13614.166666666668</v>
      </c>
      <c r="K645" s="6">
        <f t="shared" si="168"/>
        <v>795479.58333333337</v>
      </c>
      <c r="L645" s="6">
        <f t="shared" si="168"/>
        <v>0</v>
      </c>
      <c r="M645" s="7">
        <f t="shared" si="175"/>
        <v>809093.75</v>
      </c>
      <c r="N645" s="6">
        <f t="shared" si="176"/>
        <v>0</v>
      </c>
      <c r="O645" s="6">
        <f t="shared" si="176"/>
        <v>0</v>
      </c>
      <c r="P645" s="7">
        <f t="shared" si="169"/>
        <v>809093.75</v>
      </c>
      <c r="Q645" s="6">
        <f t="shared" si="170"/>
        <v>4764.958333333333</v>
      </c>
      <c r="R645" s="6">
        <f t="shared" si="170"/>
        <v>278417.85416666669</v>
      </c>
      <c r="S645" s="6">
        <f t="shared" si="171"/>
        <v>283182.8125</v>
      </c>
      <c r="T645" s="7">
        <f t="shared" si="177"/>
        <v>566365.625</v>
      </c>
      <c r="U645" s="6">
        <f t="shared" si="178"/>
        <v>0</v>
      </c>
      <c r="V645" s="6">
        <f t="shared" si="178"/>
        <v>0</v>
      </c>
      <c r="W645" s="7">
        <f t="shared" si="172"/>
        <v>566365.625</v>
      </c>
    </row>
    <row r="646" spans="1:23" x14ac:dyDescent="0.3">
      <c r="A646">
        <f t="shared" si="165"/>
        <v>2015</v>
      </c>
      <c r="B646" s="46" t="s">
        <v>37</v>
      </c>
      <c r="C646" s="6">
        <v>1852284</v>
      </c>
      <c r="D646" s="6">
        <v>1226091</v>
      </c>
      <c r="E646" s="6">
        <v>0</v>
      </c>
      <c r="F646" s="7">
        <f t="shared" si="173"/>
        <v>3078375</v>
      </c>
      <c r="G646" s="6">
        <v>0</v>
      </c>
      <c r="H646" s="6">
        <v>0</v>
      </c>
      <c r="I646" s="7">
        <f t="shared" si="167"/>
        <v>3078375</v>
      </c>
      <c r="J646" s="6">
        <f t="shared" si="174"/>
        <v>771785</v>
      </c>
      <c r="K646" s="6">
        <f t="shared" si="168"/>
        <v>510871.25</v>
      </c>
      <c r="L646" s="6">
        <f t="shared" si="168"/>
        <v>0</v>
      </c>
      <c r="M646" s="7">
        <f t="shared" si="175"/>
        <v>1282656.25</v>
      </c>
      <c r="N646" s="6">
        <f t="shared" si="176"/>
        <v>0</v>
      </c>
      <c r="O646" s="6">
        <f t="shared" si="176"/>
        <v>0</v>
      </c>
      <c r="P646" s="7">
        <f t="shared" si="169"/>
        <v>1282656.25</v>
      </c>
      <c r="Q646" s="6">
        <f t="shared" si="170"/>
        <v>270124.75</v>
      </c>
      <c r="R646" s="6">
        <f t="shared" si="170"/>
        <v>178804.9375</v>
      </c>
      <c r="S646" s="6">
        <f t="shared" si="171"/>
        <v>448929.6875</v>
      </c>
      <c r="T646" s="7">
        <f t="shared" si="177"/>
        <v>897859.375</v>
      </c>
      <c r="U646" s="6">
        <f t="shared" si="178"/>
        <v>0</v>
      </c>
      <c r="V646" s="6">
        <f t="shared" si="178"/>
        <v>0</v>
      </c>
      <c r="W646" s="7">
        <f t="shared" si="172"/>
        <v>897859.375</v>
      </c>
    </row>
    <row r="647" spans="1:23" x14ac:dyDescent="0.3">
      <c r="A647">
        <f t="shared" si="165"/>
        <v>2015</v>
      </c>
      <c r="B647" s="46" t="s">
        <v>38</v>
      </c>
      <c r="C647" s="6">
        <v>0</v>
      </c>
      <c r="D647" s="6">
        <v>0</v>
      </c>
      <c r="E647" s="6">
        <v>0</v>
      </c>
      <c r="F647" s="7">
        <f t="shared" si="173"/>
        <v>0</v>
      </c>
      <c r="G647" s="6">
        <v>0</v>
      </c>
      <c r="H647" s="6">
        <v>0</v>
      </c>
      <c r="I647" s="7">
        <f t="shared" si="167"/>
        <v>0</v>
      </c>
      <c r="J647" s="6">
        <f t="shared" si="174"/>
        <v>0</v>
      </c>
      <c r="K647" s="6">
        <f t="shared" si="168"/>
        <v>0</v>
      </c>
      <c r="L647" s="6">
        <f t="shared" si="168"/>
        <v>0</v>
      </c>
      <c r="M647" s="7">
        <f t="shared" si="175"/>
        <v>0</v>
      </c>
      <c r="N647" s="6">
        <f t="shared" si="176"/>
        <v>0</v>
      </c>
      <c r="O647" s="6">
        <f t="shared" si="176"/>
        <v>0</v>
      </c>
      <c r="P647" s="7">
        <f t="shared" si="169"/>
        <v>0</v>
      </c>
      <c r="Q647" s="6">
        <f t="shared" si="170"/>
        <v>0</v>
      </c>
      <c r="R647" s="6">
        <f t="shared" si="170"/>
        <v>0</v>
      </c>
      <c r="S647" s="6">
        <f t="shared" si="171"/>
        <v>0</v>
      </c>
      <c r="T647" s="7">
        <f t="shared" si="177"/>
        <v>0</v>
      </c>
      <c r="U647" s="6">
        <f t="shared" si="178"/>
        <v>0</v>
      </c>
      <c r="V647" s="6">
        <f t="shared" si="178"/>
        <v>0</v>
      </c>
      <c r="W647" s="7">
        <f t="shared" si="172"/>
        <v>0</v>
      </c>
    </row>
    <row r="648" spans="1:23" x14ac:dyDescent="0.3">
      <c r="A648">
        <f t="shared" si="165"/>
        <v>2015</v>
      </c>
      <c r="B648" s="46" t="s">
        <v>39</v>
      </c>
      <c r="C648" s="6">
        <v>0</v>
      </c>
      <c r="D648" s="6">
        <v>548716</v>
      </c>
      <c r="E648" s="6">
        <v>0</v>
      </c>
      <c r="F648" s="7">
        <f t="shared" si="173"/>
        <v>548716</v>
      </c>
      <c r="G648" s="6">
        <v>716168</v>
      </c>
      <c r="H648" s="6">
        <v>0</v>
      </c>
      <c r="I648" s="7">
        <f t="shared" si="167"/>
        <v>1264884</v>
      </c>
      <c r="J648" s="6">
        <f t="shared" si="174"/>
        <v>0</v>
      </c>
      <c r="K648" s="6">
        <f t="shared" si="168"/>
        <v>228631.66666666669</v>
      </c>
      <c r="L648" s="6">
        <f t="shared" si="168"/>
        <v>0</v>
      </c>
      <c r="M648" s="7">
        <f t="shared" si="175"/>
        <v>228631.66666666669</v>
      </c>
      <c r="N648" s="6">
        <f t="shared" si="176"/>
        <v>298403.33333333337</v>
      </c>
      <c r="O648" s="6">
        <f t="shared" si="176"/>
        <v>0</v>
      </c>
      <c r="P648" s="7">
        <f t="shared" si="169"/>
        <v>527035</v>
      </c>
      <c r="Q648" s="6">
        <f t="shared" si="170"/>
        <v>0</v>
      </c>
      <c r="R648" s="6">
        <f t="shared" si="170"/>
        <v>80021.083333333328</v>
      </c>
      <c r="S648" s="6">
        <f t="shared" si="171"/>
        <v>80021.083333333328</v>
      </c>
      <c r="T648" s="7">
        <f t="shared" si="177"/>
        <v>160042.16666666666</v>
      </c>
      <c r="U648" s="6">
        <f t="shared" si="178"/>
        <v>104441.16666666667</v>
      </c>
      <c r="V648" s="6">
        <f t="shared" si="178"/>
        <v>0</v>
      </c>
      <c r="W648" s="7">
        <f t="shared" si="172"/>
        <v>264483.33333333331</v>
      </c>
    </row>
    <row r="649" spans="1:23" x14ac:dyDescent="0.3">
      <c r="A649">
        <f t="shared" si="165"/>
        <v>2015</v>
      </c>
      <c r="B649" s="46" t="s">
        <v>9</v>
      </c>
      <c r="C649" s="6">
        <v>1071568</v>
      </c>
      <c r="D649" s="6">
        <v>769255</v>
      </c>
      <c r="E649" s="6">
        <v>308173</v>
      </c>
      <c r="F649" s="7">
        <f t="shared" si="173"/>
        <v>2148996</v>
      </c>
      <c r="G649" s="6">
        <v>7785</v>
      </c>
      <c r="H649" s="6">
        <v>72653032</v>
      </c>
      <c r="I649" s="7">
        <f t="shared" si="167"/>
        <v>74809813</v>
      </c>
      <c r="J649" s="6">
        <f t="shared" si="174"/>
        <v>446486.66666666669</v>
      </c>
      <c r="K649" s="6">
        <f t="shared" si="168"/>
        <v>320522.91666666669</v>
      </c>
      <c r="L649" s="6">
        <f t="shared" si="168"/>
        <v>128405.41666666667</v>
      </c>
      <c r="M649" s="7">
        <f t="shared" si="175"/>
        <v>895415</v>
      </c>
      <c r="N649" s="6">
        <f t="shared" si="176"/>
        <v>3243.75</v>
      </c>
      <c r="O649" s="6">
        <f t="shared" si="176"/>
        <v>30272096.666666668</v>
      </c>
      <c r="P649" s="7">
        <f t="shared" si="169"/>
        <v>31170755.416666668</v>
      </c>
      <c r="Q649" s="6">
        <f t="shared" si="170"/>
        <v>156270.33333333334</v>
      </c>
      <c r="R649" s="6">
        <f t="shared" si="170"/>
        <v>112183.02083333333</v>
      </c>
      <c r="S649" s="6">
        <f t="shared" si="171"/>
        <v>268453.35416666669</v>
      </c>
      <c r="T649" s="7">
        <f t="shared" si="177"/>
        <v>536906.70833333337</v>
      </c>
      <c r="U649" s="6">
        <f t="shared" si="178"/>
        <v>1135.3125</v>
      </c>
      <c r="V649" s="6">
        <f t="shared" si="178"/>
        <v>10595233.833333334</v>
      </c>
      <c r="W649" s="7">
        <f t="shared" si="172"/>
        <v>11133275.854166668</v>
      </c>
    </row>
    <row r="650" spans="1:23" x14ac:dyDescent="0.3">
      <c r="A650">
        <f t="shared" si="165"/>
        <v>2015</v>
      </c>
      <c r="B650" s="46" t="s">
        <v>40</v>
      </c>
      <c r="C650" s="6">
        <v>631900</v>
      </c>
      <c r="D650" s="6">
        <v>34295</v>
      </c>
      <c r="E650" s="6">
        <v>0</v>
      </c>
      <c r="F650" s="7">
        <f t="shared" si="173"/>
        <v>666195</v>
      </c>
      <c r="G650" s="6">
        <v>1724884</v>
      </c>
      <c r="H650" s="6">
        <v>0</v>
      </c>
      <c r="I650" s="7">
        <f t="shared" si="167"/>
        <v>2391079</v>
      </c>
      <c r="J650" s="6">
        <f t="shared" si="174"/>
        <v>263291.66666666669</v>
      </c>
      <c r="K650" s="6">
        <f t="shared" si="168"/>
        <v>14289.583333333334</v>
      </c>
      <c r="L650" s="6">
        <f t="shared" si="168"/>
        <v>0</v>
      </c>
      <c r="M650" s="7">
        <f t="shared" si="175"/>
        <v>277581.25</v>
      </c>
      <c r="N650" s="6">
        <f t="shared" si="176"/>
        <v>718701.66666666674</v>
      </c>
      <c r="O650" s="6">
        <f t="shared" si="176"/>
        <v>0</v>
      </c>
      <c r="P650" s="7">
        <f t="shared" si="169"/>
        <v>996282.91666666674</v>
      </c>
      <c r="Q650" s="6">
        <f t="shared" si="170"/>
        <v>92152.083333333328</v>
      </c>
      <c r="R650" s="6">
        <f t="shared" si="170"/>
        <v>5001.354166666667</v>
      </c>
      <c r="S650" s="6">
        <f t="shared" si="171"/>
        <v>97153.4375</v>
      </c>
      <c r="T650" s="7">
        <f t="shared" si="177"/>
        <v>194306.875</v>
      </c>
      <c r="U650" s="6">
        <f t="shared" si="178"/>
        <v>251545.58333333334</v>
      </c>
      <c r="V650" s="6">
        <f t="shared" si="178"/>
        <v>0</v>
      </c>
      <c r="W650" s="7">
        <f t="shared" si="172"/>
        <v>445852.45833333337</v>
      </c>
    </row>
    <row r="651" spans="1:23" x14ac:dyDescent="0.3">
      <c r="A651">
        <f t="shared" si="165"/>
        <v>2015</v>
      </c>
      <c r="B651" s="46" t="s">
        <v>41</v>
      </c>
      <c r="C651" s="6">
        <v>0</v>
      </c>
      <c r="D651" s="6">
        <v>158746</v>
      </c>
      <c r="E651" s="6">
        <v>0</v>
      </c>
      <c r="F651" s="7">
        <f t="shared" si="173"/>
        <v>158746</v>
      </c>
      <c r="G651" s="6">
        <v>0</v>
      </c>
      <c r="H651" s="6">
        <v>0</v>
      </c>
      <c r="I651" s="7">
        <f t="shared" si="167"/>
        <v>158746</v>
      </c>
      <c r="J651" s="6">
        <f t="shared" si="174"/>
        <v>0</v>
      </c>
      <c r="K651" s="6">
        <f t="shared" si="168"/>
        <v>66144.166666666672</v>
      </c>
      <c r="L651" s="6">
        <f t="shared" si="168"/>
        <v>0</v>
      </c>
      <c r="M651" s="7">
        <f t="shared" si="175"/>
        <v>66144.166666666672</v>
      </c>
      <c r="N651" s="6">
        <f t="shared" si="176"/>
        <v>0</v>
      </c>
      <c r="O651" s="6">
        <f t="shared" si="176"/>
        <v>0</v>
      </c>
      <c r="P651" s="7">
        <f t="shared" si="169"/>
        <v>66144.166666666672</v>
      </c>
      <c r="Q651" s="6">
        <f t="shared" si="170"/>
        <v>0</v>
      </c>
      <c r="R651" s="6">
        <f t="shared" si="170"/>
        <v>23150.458333333332</v>
      </c>
      <c r="S651" s="6">
        <f t="shared" si="171"/>
        <v>23150.458333333332</v>
      </c>
      <c r="T651" s="7">
        <f t="shared" si="177"/>
        <v>46300.916666666664</v>
      </c>
      <c r="U651" s="6">
        <f t="shared" si="178"/>
        <v>0</v>
      </c>
      <c r="V651" s="6">
        <f t="shared" si="178"/>
        <v>0</v>
      </c>
      <c r="W651" s="7">
        <f t="shared" si="172"/>
        <v>46300.916666666664</v>
      </c>
    </row>
    <row r="652" spans="1:23" x14ac:dyDescent="0.3">
      <c r="A652">
        <f t="shared" si="165"/>
        <v>2015</v>
      </c>
      <c r="B652" s="46" t="s">
        <v>42</v>
      </c>
      <c r="C652" s="6">
        <v>55263</v>
      </c>
      <c r="D652" s="6">
        <v>1489967</v>
      </c>
      <c r="E652" s="6">
        <v>0</v>
      </c>
      <c r="F652" s="7">
        <f t="shared" si="173"/>
        <v>1545230</v>
      </c>
      <c r="G652" s="6">
        <v>0</v>
      </c>
      <c r="H652" s="6">
        <v>0</v>
      </c>
      <c r="I652" s="7">
        <f t="shared" si="167"/>
        <v>1545230</v>
      </c>
      <c r="J652" s="6">
        <f t="shared" si="174"/>
        <v>23026.25</v>
      </c>
      <c r="K652" s="6">
        <f t="shared" si="168"/>
        <v>620819.58333333337</v>
      </c>
      <c r="L652" s="6">
        <f t="shared" si="168"/>
        <v>0</v>
      </c>
      <c r="M652" s="7">
        <f t="shared" si="175"/>
        <v>643845.83333333337</v>
      </c>
      <c r="N652" s="6">
        <f t="shared" si="176"/>
        <v>0</v>
      </c>
      <c r="O652" s="6">
        <f t="shared" si="176"/>
        <v>0</v>
      </c>
      <c r="P652" s="7">
        <f t="shared" si="169"/>
        <v>643845.83333333337</v>
      </c>
      <c r="Q652" s="6">
        <f t="shared" si="170"/>
        <v>8059.1874999999991</v>
      </c>
      <c r="R652" s="6">
        <f t="shared" si="170"/>
        <v>217286.85416666666</v>
      </c>
      <c r="S652" s="6">
        <f t="shared" si="171"/>
        <v>225346.04166666666</v>
      </c>
      <c r="T652" s="7">
        <f t="shared" si="177"/>
        <v>450692.08333333331</v>
      </c>
      <c r="U652" s="6">
        <f t="shared" si="178"/>
        <v>0</v>
      </c>
      <c r="V652" s="6">
        <f t="shared" si="178"/>
        <v>0</v>
      </c>
      <c r="W652" s="7">
        <f t="shared" si="172"/>
        <v>450692.08333333331</v>
      </c>
    </row>
    <row r="653" spans="1:23" x14ac:dyDescent="0.3">
      <c r="A653">
        <f t="shared" si="165"/>
        <v>2015</v>
      </c>
      <c r="B653" s="46" t="s">
        <v>43</v>
      </c>
      <c r="C653" s="6">
        <v>321300</v>
      </c>
      <c r="D653" s="6">
        <v>594236</v>
      </c>
      <c r="E653" s="6">
        <v>0</v>
      </c>
      <c r="F653" s="7">
        <f t="shared" si="173"/>
        <v>915536</v>
      </c>
      <c r="G653" s="6">
        <v>0</v>
      </c>
      <c r="H653" s="6">
        <v>4672971</v>
      </c>
      <c r="I653" s="7">
        <f t="shared" si="167"/>
        <v>5588507</v>
      </c>
      <c r="J653" s="6">
        <f t="shared" si="174"/>
        <v>133875</v>
      </c>
      <c r="K653" s="6">
        <f t="shared" si="168"/>
        <v>247598.33333333334</v>
      </c>
      <c r="L653" s="6">
        <f t="shared" si="168"/>
        <v>0</v>
      </c>
      <c r="M653" s="7">
        <f t="shared" si="175"/>
        <v>381473.33333333337</v>
      </c>
      <c r="N653" s="6">
        <f t="shared" si="176"/>
        <v>0</v>
      </c>
      <c r="O653" s="6">
        <f t="shared" si="176"/>
        <v>1947071.25</v>
      </c>
      <c r="P653" s="7">
        <f t="shared" si="169"/>
        <v>2328544.5833333335</v>
      </c>
      <c r="Q653" s="6">
        <f t="shared" si="170"/>
        <v>46856.25</v>
      </c>
      <c r="R653" s="6">
        <f t="shared" si="170"/>
        <v>86659.416666666672</v>
      </c>
      <c r="S653" s="6">
        <f t="shared" si="171"/>
        <v>133515.66666666669</v>
      </c>
      <c r="T653" s="7">
        <f t="shared" si="177"/>
        <v>267031.33333333337</v>
      </c>
      <c r="U653" s="6">
        <f t="shared" si="178"/>
        <v>0</v>
      </c>
      <c r="V653" s="6">
        <f t="shared" si="178"/>
        <v>681474.9375</v>
      </c>
      <c r="W653" s="7">
        <f t="shared" si="172"/>
        <v>948506.27083333337</v>
      </c>
    </row>
    <row r="654" spans="1:23" x14ac:dyDescent="0.3">
      <c r="A654">
        <f t="shared" si="165"/>
        <v>2015</v>
      </c>
      <c r="B654" s="46" t="s">
        <v>44</v>
      </c>
      <c r="C654" s="6">
        <v>0</v>
      </c>
      <c r="D654" s="6">
        <v>23660</v>
      </c>
      <c r="E654" s="6">
        <v>0</v>
      </c>
      <c r="F654" s="7">
        <f t="shared" si="173"/>
        <v>23660</v>
      </c>
      <c r="G654" s="6">
        <v>0</v>
      </c>
      <c r="H654" s="6">
        <v>0</v>
      </c>
      <c r="I654" s="7">
        <f t="shared" si="167"/>
        <v>23660</v>
      </c>
      <c r="J654" s="6">
        <f t="shared" si="174"/>
        <v>0</v>
      </c>
      <c r="K654" s="6">
        <f t="shared" si="168"/>
        <v>9858.3333333333339</v>
      </c>
      <c r="L654" s="6">
        <f t="shared" si="168"/>
        <v>0</v>
      </c>
      <c r="M654" s="7">
        <f t="shared" si="175"/>
        <v>9858.3333333333339</v>
      </c>
      <c r="N654" s="6">
        <f t="shared" si="176"/>
        <v>0</v>
      </c>
      <c r="O654" s="6">
        <f t="shared" si="176"/>
        <v>0</v>
      </c>
      <c r="P654" s="7">
        <f t="shared" si="169"/>
        <v>9858.3333333333339</v>
      </c>
      <c r="Q654" s="6">
        <f t="shared" si="170"/>
        <v>0</v>
      </c>
      <c r="R654" s="6">
        <f t="shared" si="170"/>
        <v>3450.4166666666665</v>
      </c>
      <c r="S654" s="6">
        <f t="shared" si="171"/>
        <v>3450.4166666666665</v>
      </c>
      <c r="T654" s="7">
        <f t="shared" si="177"/>
        <v>6900.833333333333</v>
      </c>
      <c r="U654" s="6">
        <f t="shared" si="178"/>
        <v>0</v>
      </c>
      <c r="V654" s="6">
        <f t="shared" si="178"/>
        <v>0</v>
      </c>
      <c r="W654" s="7">
        <f t="shared" si="172"/>
        <v>6900.833333333333</v>
      </c>
    </row>
    <row r="655" spans="1:23" x14ac:dyDescent="0.3">
      <c r="A655">
        <f t="shared" si="165"/>
        <v>2015</v>
      </c>
      <c r="B655" s="46" t="s">
        <v>45</v>
      </c>
      <c r="C655" s="6">
        <v>677314</v>
      </c>
      <c r="D655" s="6">
        <v>435382</v>
      </c>
      <c r="E655" s="6">
        <v>0</v>
      </c>
      <c r="F655" s="7">
        <f t="shared" si="173"/>
        <v>1112696</v>
      </c>
      <c r="G655" s="6">
        <v>974604</v>
      </c>
      <c r="H655" s="6">
        <v>0</v>
      </c>
      <c r="I655" s="7">
        <f t="shared" si="167"/>
        <v>2087300</v>
      </c>
      <c r="J655" s="6">
        <f t="shared" si="174"/>
        <v>282214.16666666669</v>
      </c>
      <c r="K655" s="6">
        <f t="shared" si="168"/>
        <v>181409.16666666669</v>
      </c>
      <c r="L655" s="6">
        <f t="shared" si="168"/>
        <v>0</v>
      </c>
      <c r="M655" s="7">
        <f t="shared" si="175"/>
        <v>463623.33333333337</v>
      </c>
      <c r="N655" s="6">
        <f t="shared" si="176"/>
        <v>406085</v>
      </c>
      <c r="O655" s="6">
        <f t="shared" si="176"/>
        <v>0</v>
      </c>
      <c r="P655" s="7">
        <f t="shared" si="169"/>
        <v>869708.33333333337</v>
      </c>
      <c r="Q655" s="6">
        <f t="shared" si="170"/>
        <v>98774.958333333328</v>
      </c>
      <c r="R655" s="6">
        <f t="shared" si="170"/>
        <v>63493.208333333336</v>
      </c>
      <c r="S655" s="6">
        <f t="shared" si="171"/>
        <v>162268.16666666666</v>
      </c>
      <c r="T655" s="7">
        <f t="shared" si="177"/>
        <v>324536.33333333331</v>
      </c>
      <c r="U655" s="6">
        <f t="shared" si="178"/>
        <v>142129.75</v>
      </c>
      <c r="V655" s="6">
        <f t="shared" si="178"/>
        <v>0</v>
      </c>
      <c r="W655" s="7">
        <f t="shared" si="172"/>
        <v>466666.08333333331</v>
      </c>
    </row>
    <row r="656" spans="1:23" x14ac:dyDescent="0.3">
      <c r="A656">
        <f t="shared" si="165"/>
        <v>2015</v>
      </c>
      <c r="B656" s="46" t="s">
        <v>46</v>
      </c>
      <c r="C656" s="6">
        <v>1059</v>
      </c>
      <c r="D656" s="6">
        <v>1214454</v>
      </c>
      <c r="E656" s="6">
        <v>0</v>
      </c>
      <c r="F656" s="7">
        <f t="shared" si="173"/>
        <v>1215513</v>
      </c>
      <c r="G656" s="6">
        <v>0</v>
      </c>
      <c r="H656" s="6">
        <v>0</v>
      </c>
      <c r="I656" s="7">
        <f t="shared" si="167"/>
        <v>1215513</v>
      </c>
      <c r="J656" s="6">
        <f t="shared" si="174"/>
        <v>441.25</v>
      </c>
      <c r="K656" s="6">
        <f t="shared" si="168"/>
        <v>506022.5</v>
      </c>
      <c r="L656" s="6">
        <f t="shared" si="168"/>
        <v>0</v>
      </c>
      <c r="M656" s="7">
        <f t="shared" si="175"/>
        <v>506463.75</v>
      </c>
      <c r="N656" s="6">
        <f t="shared" si="176"/>
        <v>0</v>
      </c>
      <c r="O656" s="6">
        <f t="shared" si="176"/>
        <v>0</v>
      </c>
      <c r="P656" s="7">
        <f t="shared" si="169"/>
        <v>506463.75</v>
      </c>
      <c r="Q656" s="6">
        <f t="shared" si="170"/>
        <v>154.4375</v>
      </c>
      <c r="R656" s="6">
        <f t="shared" si="170"/>
        <v>177107.875</v>
      </c>
      <c r="S656" s="6">
        <f t="shared" si="171"/>
        <v>177262.3125</v>
      </c>
      <c r="T656" s="7">
        <f t="shared" si="177"/>
        <v>354524.625</v>
      </c>
      <c r="U656" s="6">
        <f t="shared" si="178"/>
        <v>0</v>
      </c>
      <c r="V656" s="6">
        <f t="shared" si="178"/>
        <v>0</v>
      </c>
      <c r="W656" s="7">
        <f t="shared" si="172"/>
        <v>354524.625</v>
      </c>
    </row>
    <row r="657" spans="1:23" x14ac:dyDescent="0.3">
      <c r="A657">
        <f t="shared" si="165"/>
        <v>2015</v>
      </c>
      <c r="B657" s="46" t="s">
        <v>47</v>
      </c>
      <c r="C657" s="6">
        <v>1648612</v>
      </c>
      <c r="D657" s="6">
        <v>112876</v>
      </c>
      <c r="E657" s="6">
        <v>0</v>
      </c>
      <c r="F657" s="7">
        <f t="shared" si="173"/>
        <v>1761488</v>
      </c>
      <c r="G657" s="6">
        <v>0</v>
      </c>
      <c r="H657" s="6">
        <v>0</v>
      </c>
      <c r="I657" s="7">
        <f t="shared" si="167"/>
        <v>1761488</v>
      </c>
      <c r="J657" s="6">
        <f t="shared" si="174"/>
        <v>686921.66666666674</v>
      </c>
      <c r="K657" s="6">
        <f t="shared" si="168"/>
        <v>47031.666666666672</v>
      </c>
      <c r="L657" s="6">
        <f t="shared" si="168"/>
        <v>0</v>
      </c>
      <c r="M657" s="7">
        <f t="shared" si="175"/>
        <v>733953.33333333337</v>
      </c>
      <c r="N657" s="6">
        <f t="shared" si="176"/>
        <v>0</v>
      </c>
      <c r="O657" s="6">
        <f t="shared" si="176"/>
        <v>0</v>
      </c>
      <c r="P657" s="7">
        <f t="shared" si="169"/>
        <v>733953.33333333337</v>
      </c>
      <c r="Q657" s="6">
        <f t="shared" si="170"/>
        <v>240422.58333333334</v>
      </c>
      <c r="R657" s="6">
        <f t="shared" si="170"/>
        <v>16461.083333333336</v>
      </c>
      <c r="S657" s="6">
        <f t="shared" si="171"/>
        <v>256883.66666666669</v>
      </c>
      <c r="T657" s="7">
        <f t="shared" si="177"/>
        <v>513767.33333333337</v>
      </c>
      <c r="U657" s="6">
        <f t="shared" si="178"/>
        <v>0</v>
      </c>
      <c r="V657" s="6">
        <f t="shared" si="178"/>
        <v>0</v>
      </c>
      <c r="W657" s="7">
        <f t="shared" si="172"/>
        <v>513767.33333333337</v>
      </c>
    </row>
    <row r="658" spans="1:23" x14ac:dyDescent="0.3">
      <c r="A658">
        <f t="shared" si="165"/>
        <v>2015</v>
      </c>
      <c r="B658" s="46" t="s">
        <v>48</v>
      </c>
      <c r="C658" s="6">
        <v>174218</v>
      </c>
      <c r="D658" s="6">
        <v>63994</v>
      </c>
      <c r="E658" s="6">
        <v>0</v>
      </c>
      <c r="F658" s="7">
        <f t="shared" si="173"/>
        <v>238212</v>
      </c>
      <c r="G658" s="6">
        <v>0</v>
      </c>
      <c r="H658" s="6">
        <v>837172</v>
      </c>
      <c r="I658" s="7">
        <f t="shared" si="167"/>
        <v>1075384</v>
      </c>
      <c r="J658" s="6">
        <f t="shared" si="174"/>
        <v>72590.833333333343</v>
      </c>
      <c r="K658" s="6">
        <f t="shared" si="168"/>
        <v>26664.166666666668</v>
      </c>
      <c r="L658" s="6">
        <f t="shared" si="168"/>
        <v>0</v>
      </c>
      <c r="M658" s="7">
        <f t="shared" si="175"/>
        <v>99255.000000000015</v>
      </c>
      <c r="N658" s="6">
        <f t="shared" si="176"/>
        <v>0</v>
      </c>
      <c r="O658" s="6">
        <f t="shared" si="176"/>
        <v>348821.66666666669</v>
      </c>
      <c r="P658" s="7">
        <f t="shared" si="169"/>
        <v>448076.66666666669</v>
      </c>
      <c r="Q658" s="6">
        <f t="shared" si="170"/>
        <v>25406.791666666668</v>
      </c>
      <c r="R658" s="6">
        <f t="shared" si="170"/>
        <v>9332.4583333333339</v>
      </c>
      <c r="S658" s="6">
        <f t="shared" si="171"/>
        <v>34739.25</v>
      </c>
      <c r="T658" s="7">
        <f t="shared" si="177"/>
        <v>69478.5</v>
      </c>
      <c r="U658" s="6">
        <f t="shared" si="178"/>
        <v>0</v>
      </c>
      <c r="V658" s="6">
        <f t="shared" si="178"/>
        <v>122087.58333333333</v>
      </c>
      <c r="W658" s="7">
        <f t="shared" si="172"/>
        <v>191566.08333333331</v>
      </c>
    </row>
    <row r="659" spans="1:23" x14ac:dyDescent="0.3">
      <c r="A659">
        <f t="shared" si="165"/>
        <v>2015</v>
      </c>
      <c r="B659" s="46" t="s">
        <v>49</v>
      </c>
      <c r="C659" s="6">
        <v>1024095</v>
      </c>
      <c r="D659" s="6">
        <v>50236</v>
      </c>
      <c r="E659" s="6">
        <v>0</v>
      </c>
      <c r="F659" s="7">
        <f t="shared" si="173"/>
        <v>1074331</v>
      </c>
      <c r="G659" s="6">
        <v>0</v>
      </c>
      <c r="H659" s="6">
        <v>207530</v>
      </c>
      <c r="I659" s="7">
        <f t="shared" si="167"/>
        <v>1281861</v>
      </c>
      <c r="J659" s="6">
        <f t="shared" si="174"/>
        <v>426706.25</v>
      </c>
      <c r="K659" s="6">
        <f t="shared" si="168"/>
        <v>20931.666666666668</v>
      </c>
      <c r="L659" s="6">
        <f t="shared" si="168"/>
        <v>0</v>
      </c>
      <c r="M659" s="7">
        <f t="shared" si="175"/>
        <v>447637.91666666669</v>
      </c>
      <c r="N659" s="6">
        <f t="shared" si="176"/>
        <v>0</v>
      </c>
      <c r="O659" s="6">
        <f t="shared" si="176"/>
        <v>86470.833333333343</v>
      </c>
      <c r="P659" s="7">
        <f t="shared" si="169"/>
        <v>534108.75</v>
      </c>
      <c r="Q659" s="6">
        <f t="shared" si="170"/>
        <v>149347.1875</v>
      </c>
      <c r="R659" s="6">
        <f t="shared" si="170"/>
        <v>7326.083333333333</v>
      </c>
      <c r="S659" s="6">
        <f t="shared" si="171"/>
        <v>156673.27083333334</v>
      </c>
      <c r="T659" s="7">
        <f t="shared" si="177"/>
        <v>313346.54166666669</v>
      </c>
      <c r="U659" s="6">
        <f t="shared" si="178"/>
        <v>0</v>
      </c>
      <c r="V659" s="6">
        <f t="shared" si="178"/>
        <v>30264.791666666668</v>
      </c>
      <c r="W659" s="7">
        <f t="shared" si="172"/>
        <v>343611.33333333337</v>
      </c>
    </row>
    <row r="660" spans="1:23" x14ac:dyDescent="0.3">
      <c r="A660">
        <f t="shared" si="165"/>
        <v>2015</v>
      </c>
      <c r="B660" s="46" t="s">
        <v>50</v>
      </c>
      <c r="C660" s="6">
        <v>1541679</v>
      </c>
      <c r="D660" s="6">
        <v>88097</v>
      </c>
      <c r="E660" s="6">
        <v>0</v>
      </c>
      <c r="F660" s="7">
        <f t="shared" si="173"/>
        <v>1629776</v>
      </c>
      <c r="G660" s="6">
        <v>0</v>
      </c>
      <c r="H660" s="6">
        <v>0</v>
      </c>
      <c r="I660" s="7">
        <f t="shared" si="167"/>
        <v>1629776</v>
      </c>
      <c r="J660" s="6">
        <f t="shared" si="174"/>
        <v>642366.25</v>
      </c>
      <c r="K660" s="6">
        <f t="shared" si="168"/>
        <v>36707.083333333336</v>
      </c>
      <c r="L660" s="6">
        <f t="shared" si="168"/>
        <v>0</v>
      </c>
      <c r="M660" s="7">
        <f t="shared" si="175"/>
        <v>679073.33333333337</v>
      </c>
      <c r="N660" s="6">
        <f t="shared" si="176"/>
        <v>0</v>
      </c>
      <c r="O660" s="6">
        <f t="shared" si="176"/>
        <v>0</v>
      </c>
      <c r="P660" s="7">
        <f t="shared" si="169"/>
        <v>679073.33333333337</v>
      </c>
      <c r="Q660" s="6">
        <f t="shared" si="170"/>
        <v>224828.1875</v>
      </c>
      <c r="R660" s="6">
        <f t="shared" si="170"/>
        <v>12847.479166666666</v>
      </c>
      <c r="S660" s="6">
        <f t="shared" si="171"/>
        <v>237675.66666666666</v>
      </c>
      <c r="T660" s="7">
        <f t="shared" si="177"/>
        <v>475351.33333333331</v>
      </c>
      <c r="U660" s="6">
        <f t="shared" si="178"/>
        <v>0</v>
      </c>
      <c r="V660" s="6">
        <f t="shared" si="178"/>
        <v>0</v>
      </c>
      <c r="W660" s="7">
        <f t="shared" si="172"/>
        <v>475351.33333333331</v>
      </c>
    </row>
    <row r="661" spans="1:23" x14ac:dyDescent="0.3">
      <c r="A661">
        <f t="shared" si="165"/>
        <v>2015</v>
      </c>
      <c r="B661" s="46" t="s">
        <v>51</v>
      </c>
      <c r="C661" s="6">
        <v>1681501</v>
      </c>
      <c r="D661" s="6">
        <v>6924602</v>
      </c>
      <c r="E661" s="6">
        <v>0</v>
      </c>
      <c r="F661" s="7">
        <f t="shared" si="173"/>
        <v>8606103</v>
      </c>
      <c r="G661" s="6">
        <v>0</v>
      </c>
      <c r="H661" s="6">
        <v>0</v>
      </c>
      <c r="I661" s="7">
        <f t="shared" si="167"/>
        <v>8606103</v>
      </c>
      <c r="J661" s="6">
        <f t="shared" si="174"/>
        <v>700625.41666666674</v>
      </c>
      <c r="K661" s="6">
        <f t="shared" si="168"/>
        <v>2885250.8333333335</v>
      </c>
      <c r="L661" s="6">
        <f t="shared" si="168"/>
        <v>0</v>
      </c>
      <c r="M661" s="7">
        <f t="shared" si="175"/>
        <v>3585876.25</v>
      </c>
      <c r="N661" s="6">
        <f t="shared" si="176"/>
        <v>0</v>
      </c>
      <c r="O661" s="6">
        <f t="shared" si="176"/>
        <v>0</v>
      </c>
      <c r="P661" s="7">
        <f t="shared" si="169"/>
        <v>3585876.25</v>
      </c>
      <c r="Q661" s="6">
        <f t="shared" si="170"/>
        <v>245218.89583333334</v>
      </c>
      <c r="R661" s="6">
        <f t="shared" si="170"/>
        <v>1009837.7916666666</v>
      </c>
      <c r="S661" s="6">
        <f t="shared" si="171"/>
        <v>1255056.6875</v>
      </c>
      <c r="T661" s="7">
        <f t="shared" si="177"/>
        <v>2510113.375</v>
      </c>
      <c r="U661" s="6">
        <f t="shared" si="178"/>
        <v>0</v>
      </c>
      <c r="V661" s="6">
        <f t="shared" si="178"/>
        <v>0</v>
      </c>
      <c r="W661" s="7">
        <f t="shared" si="172"/>
        <v>2510113.375</v>
      </c>
    </row>
    <row r="662" spans="1:23" x14ac:dyDescent="0.3">
      <c r="A662">
        <f t="shared" si="165"/>
        <v>2015</v>
      </c>
      <c r="B662" s="46" t="s">
        <v>52</v>
      </c>
      <c r="C662" s="6">
        <v>0</v>
      </c>
      <c r="D662" s="6">
        <v>1050996</v>
      </c>
      <c r="E662" s="6">
        <v>0</v>
      </c>
      <c r="F662" s="7">
        <f t="shared" si="173"/>
        <v>1050996</v>
      </c>
      <c r="G662" s="6">
        <v>6256</v>
      </c>
      <c r="H662" s="6">
        <v>0</v>
      </c>
      <c r="I662" s="7">
        <f t="shared" si="167"/>
        <v>1057252</v>
      </c>
      <c r="J662" s="6">
        <f t="shared" si="174"/>
        <v>0</v>
      </c>
      <c r="K662" s="6">
        <f t="shared" si="168"/>
        <v>437915</v>
      </c>
      <c r="L662" s="6">
        <f t="shared" si="168"/>
        <v>0</v>
      </c>
      <c r="M662" s="7">
        <f t="shared" si="175"/>
        <v>437915</v>
      </c>
      <c r="N662" s="6">
        <f t="shared" si="176"/>
        <v>2606.666666666667</v>
      </c>
      <c r="O662" s="6">
        <f t="shared" si="176"/>
        <v>0</v>
      </c>
      <c r="P662" s="7">
        <f t="shared" si="169"/>
        <v>440521.66666666669</v>
      </c>
      <c r="Q662" s="6">
        <f t="shared" si="170"/>
        <v>0</v>
      </c>
      <c r="R662" s="6">
        <f t="shared" si="170"/>
        <v>153270.25</v>
      </c>
      <c r="S662" s="6">
        <f t="shared" si="171"/>
        <v>153270.25</v>
      </c>
      <c r="T662" s="7">
        <f t="shared" si="177"/>
        <v>306540.5</v>
      </c>
      <c r="U662" s="6">
        <f t="shared" si="178"/>
        <v>912.33333333333337</v>
      </c>
      <c r="V662" s="6">
        <f t="shared" si="178"/>
        <v>0</v>
      </c>
      <c r="W662" s="7">
        <f t="shared" si="172"/>
        <v>307452.83333333331</v>
      </c>
    </row>
    <row r="663" spans="1:23" x14ac:dyDescent="0.3">
      <c r="A663">
        <f t="shared" si="165"/>
        <v>2015</v>
      </c>
      <c r="B663" s="46" t="s">
        <v>13</v>
      </c>
      <c r="C663" s="6">
        <v>3625727</v>
      </c>
      <c r="D663" s="6">
        <v>298750</v>
      </c>
      <c r="E663" s="6">
        <v>57797</v>
      </c>
      <c r="F663" s="7">
        <f t="shared" si="173"/>
        <v>3982274</v>
      </c>
      <c r="G663" s="6">
        <v>0</v>
      </c>
      <c r="H663" s="6">
        <v>0</v>
      </c>
      <c r="I663" s="7">
        <f t="shared" si="167"/>
        <v>3982274</v>
      </c>
      <c r="J663" s="6">
        <f t="shared" si="174"/>
        <v>1510719.5833333335</v>
      </c>
      <c r="K663" s="6">
        <f t="shared" si="168"/>
        <v>124479.16666666667</v>
      </c>
      <c r="L663" s="6">
        <f t="shared" si="168"/>
        <v>24082.083333333336</v>
      </c>
      <c r="M663" s="7">
        <f t="shared" si="175"/>
        <v>1659280.8333333335</v>
      </c>
      <c r="N663" s="6">
        <f t="shared" si="176"/>
        <v>0</v>
      </c>
      <c r="O663" s="6">
        <f t="shared" si="176"/>
        <v>0</v>
      </c>
      <c r="P663" s="7">
        <f t="shared" si="169"/>
        <v>1659280.8333333335</v>
      </c>
      <c r="Q663" s="6">
        <f t="shared" si="170"/>
        <v>528751.85416666674</v>
      </c>
      <c r="R663" s="6">
        <f t="shared" si="170"/>
        <v>43567.708333333336</v>
      </c>
      <c r="S663" s="6">
        <f t="shared" si="171"/>
        <v>572319.56250000012</v>
      </c>
      <c r="T663" s="7">
        <f t="shared" si="177"/>
        <v>1144639.1250000002</v>
      </c>
      <c r="U663" s="6">
        <f t="shared" si="178"/>
        <v>0</v>
      </c>
      <c r="V663" s="6">
        <f t="shared" si="178"/>
        <v>0</v>
      </c>
      <c r="W663" s="7">
        <f t="shared" si="172"/>
        <v>1144639.1250000002</v>
      </c>
    </row>
    <row r="664" spans="1:23" x14ac:dyDescent="0.3">
      <c r="A664">
        <f t="shared" si="165"/>
        <v>2015</v>
      </c>
      <c r="B664" s="46" t="s">
        <v>53</v>
      </c>
      <c r="C664" s="6">
        <v>0</v>
      </c>
      <c r="D664" s="6">
        <v>21626</v>
      </c>
      <c r="E664" s="6">
        <v>0</v>
      </c>
      <c r="F664" s="7">
        <f t="shared" si="173"/>
        <v>21626</v>
      </c>
      <c r="G664" s="6">
        <v>0</v>
      </c>
      <c r="H664" s="6">
        <v>458826</v>
      </c>
      <c r="I664" s="7">
        <f t="shared" si="167"/>
        <v>480452</v>
      </c>
      <c r="J664" s="6">
        <f t="shared" si="174"/>
        <v>0</v>
      </c>
      <c r="K664" s="6">
        <f t="shared" si="168"/>
        <v>9010.8333333333339</v>
      </c>
      <c r="L664" s="6">
        <f t="shared" si="168"/>
        <v>0</v>
      </c>
      <c r="M664" s="7">
        <f t="shared" si="175"/>
        <v>9010.8333333333339</v>
      </c>
      <c r="N664" s="6">
        <f t="shared" si="176"/>
        <v>0</v>
      </c>
      <c r="O664" s="6">
        <f t="shared" si="176"/>
        <v>191177.5</v>
      </c>
      <c r="P664" s="7">
        <f t="shared" si="169"/>
        <v>200188.33333333334</v>
      </c>
      <c r="Q664" s="6">
        <f t="shared" si="170"/>
        <v>0</v>
      </c>
      <c r="R664" s="6">
        <f t="shared" si="170"/>
        <v>3153.7916666666665</v>
      </c>
      <c r="S664" s="6">
        <f t="shared" si="171"/>
        <v>3153.7916666666665</v>
      </c>
      <c r="T664" s="7">
        <f t="shared" si="177"/>
        <v>6307.583333333333</v>
      </c>
      <c r="U664" s="6">
        <f t="shared" si="178"/>
        <v>0</v>
      </c>
      <c r="V664" s="6">
        <f t="shared" si="178"/>
        <v>66912.125</v>
      </c>
      <c r="W664" s="7">
        <f t="shared" si="172"/>
        <v>73219.708333333328</v>
      </c>
    </row>
    <row r="665" spans="1:23" x14ac:dyDescent="0.3">
      <c r="A665">
        <f t="shared" si="165"/>
        <v>2015</v>
      </c>
      <c r="B665" s="46" t="s">
        <v>54</v>
      </c>
      <c r="C665" s="6">
        <v>1730686</v>
      </c>
      <c r="D665" s="6">
        <v>1792522</v>
      </c>
      <c r="E665" s="6">
        <v>0</v>
      </c>
      <c r="F665" s="7">
        <f t="shared" si="173"/>
        <v>3523208</v>
      </c>
      <c r="G665" s="6">
        <v>0</v>
      </c>
      <c r="H665" s="6">
        <v>0</v>
      </c>
      <c r="I665" s="7">
        <f t="shared" si="167"/>
        <v>3523208</v>
      </c>
      <c r="J665" s="6">
        <f t="shared" si="174"/>
        <v>721119.16666666674</v>
      </c>
      <c r="K665" s="6">
        <f t="shared" si="168"/>
        <v>746884.16666666674</v>
      </c>
      <c r="L665" s="6">
        <f t="shared" si="168"/>
        <v>0</v>
      </c>
      <c r="M665" s="7">
        <f t="shared" si="175"/>
        <v>1468003.3333333335</v>
      </c>
      <c r="N665" s="6">
        <f t="shared" si="176"/>
        <v>0</v>
      </c>
      <c r="O665" s="6">
        <f t="shared" si="176"/>
        <v>0</v>
      </c>
      <c r="P665" s="7">
        <f t="shared" si="169"/>
        <v>1468003.3333333335</v>
      </c>
      <c r="Q665" s="6">
        <f t="shared" si="170"/>
        <v>252391.70833333334</v>
      </c>
      <c r="R665" s="6">
        <f t="shared" si="170"/>
        <v>261409.45833333334</v>
      </c>
      <c r="S665" s="6">
        <f t="shared" si="171"/>
        <v>513801.16666666669</v>
      </c>
      <c r="T665" s="7">
        <f t="shared" si="177"/>
        <v>1027602.3333333334</v>
      </c>
      <c r="U665" s="6">
        <f t="shared" si="178"/>
        <v>0</v>
      </c>
      <c r="V665" s="6">
        <f t="shared" si="178"/>
        <v>0</v>
      </c>
      <c r="W665" s="7">
        <f t="shared" si="172"/>
        <v>1027602.3333333334</v>
      </c>
    </row>
    <row r="666" spans="1:23" x14ac:dyDescent="0.3">
      <c r="A666">
        <f t="shared" si="165"/>
        <v>2015</v>
      </c>
      <c r="B666" s="46" t="s">
        <v>55</v>
      </c>
      <c r="C666" s="6">
        <v>122390</v>
      </c>
      <c r="D666" s="6">
        <v>508275</v>
      </c>
      <c r="E666" s="6">
        <v>0</v>
      </c>
      <c r="F666" s="7">
        <f t="shared" si="173"/>
        <v>630665</v>
      </c>
      <c r="G666" s="6">
        <v>0</v>
      </c>
      <c r="H666" s="6">
        <v>0</v>
      </c>
      <c r="I666" s="7">
        <f t="shared" si="167"/>
        <v>630665</v>
      </c>
      <c r="J666" s="6">
        <f t="shared" si="174"/>
        <v>50995.833333333336</v>
      </c>
      <c r="K666" s="6">
        <f t="shared" si="168"/>
        <v>211781.25</v>
      </c>
      <c r="L666" s="6">
        <f t="shared" si="168"/>
        <v>0</v>
      </c>
      <c r="M666" s="7">
        <f t="shared" si="175"/>
        <v>262777.08333333331</v>
      </c>
      <c r="N666" s="6">
        <f t="shared" si="176"/>
        <v>0</v>
      </c>
      <c r="O666" s="6">
        <f t="shared" si="176"/>
        <v>0</v>
      </c>
      <c r="P666" s="7">
        <f t="shared" si="169"/>
        <v>262777.08333333331</v>
      </c>
      <c r="Q666" s="6">
        <f t="shared" si="170"/>
        <v>17848.541666666668</v>
      </c>
      <c r="R666" s="6">
        <f t="shared" si="170"/>
        <v>74123.4375</v>
      </c>
      <c r="S666" s="6">
        <f t="shared" si="171"/>
        <v>91971.979166666672</v>
      </c>
      <c r="T666" s="7">
        <f t="shared" si="177"/>
        <v>183943.95833333334</v>
      </c>
      <c r="U666" s="6">
        <f t="shared" si="178"/>
        <v>0</v>
      </c>
      <c r="V666" s="6">
        <f t="shared" si="178"/>
        <v>0</v>
      </c>
      <c r="W666" s="7">
        <f t="shared" si="172"/>
        <v>183943.95833333334</v>
      </c>
    </row>
    <row r="667" spans="1:23" x14ac:dyDescent="0.3">
      <c r="A667">
        <f t="shared" si="165"/>
        <v>2015</v>
      </c>
      <c r="B667" s="46" t="s">
        <v>56</v>
      </c>
      <c r="C667" s="6">
        <v>10094</v>
      </c>
      <c r="D667" s="6">
        <v>0</v>
      </c>
      <c r="E667" s="6">
        <v>0</v>
      </c>
      <c r="F667" s="7">
        <f t="shared" si="173"/>
        <v>10094</v>
      </c>
      <c r="G667" s="6">
        <v>0</v>
      </c>
      <c r="H667" s="6">
        <v>0</v>
      </c>
      <c r="I667" s="7">
        <f t="shared" si="167"/>
        <v>10094</v>
      </c>
      <c r="J667" s="6">
        <f t="shared" si="174"/>
        <v>4205.8333333333339</v>
      </c>
      <c r="K667" s="6">
        <f t="shared" si="168"/>
        <v>0</v>
      </c>
      <c r="L667" s="6">
        <f t="shared" si="168"/>
        <v>0</v>
      </c>
      <c r="M667" s="7">
        <f t="shared" si="175"/>
        <v>4205.8333333333339</v>
      </c>
      <c r="N667" s="6">
        <f t="shared" si="176"/>
        <v>0</v>
      </c>
      <c r="O667" s="6">
        <f t="shared" si="176"/>
        <v>0</v>
      </c>
      <c r="P667" s="7">
        <f t="shared" si="169"/>
        <v>4205.8333333333339</v>
      </c>
      <c r="Q667" s="6">
        <f t="shared" si="170"/>
        <v>1472.0416666666667</v>
      </c>
      <c r="R667" s="6">
        <f t="shared" si="170"/>
        <v>0</v>
      </c>
      <c r="S667" s="6">
        <f t="shared" si="171"/>
        <v>1472.0416666666667</v>
      </c>
      <c r="T667" s="7">
        <f t="shared" si="177"/>
        <v>2944.0833333333335</v>
      </c>
      <c r="U667" s="6">
        <f t="shared" si="178"/>
        <v>0</v>
      </c>
      <c r="V667" s="6">
        <f t="shared" si="178"/>
        <v>0</v>
      </c>
      <c r="W667" s="7">
        <f t="shared" si="172"/>
        <v>2944.0833333333335</v>
      </c>
    </row>
    <row r="668" spans="1:23" x14ac:dyDescent="0.3">
      <c r="A668">
        <f t="shared" si="165"/>
        <v>2015</v>
      </c>
      <c r="B668" s="46" t="s">
        <v>57</v>
      </c>
      <c r="C668" s="6">
        <v>6571607</v>
      </c>
      <c r="D668" s="6">
        <v>1824034</v>
      </c>
      <c r="E668" s="6">
        <v>0</v>
      </c>
      <c r="F668" s="7">
        <f t="shared" si="173"/>
        <v>8395641</v>
      </c>
      <c r="G668" s="6">
        <v>0</v>
      </c>
      <c r="H668" s="6">
        <v>0</v>
      </c>
      <c r="I668" s="7">
        <f t="shared" si="167"/>
        <v>8395641</v>
      </c>
      <c r="J668" s="6">
        <f t="shared" si="174"/>
        <v>2738169.5833333335</v>
      </c>
      <c r="K668" s="6">
        <f t="shared" si="168"/>
        <v>760014.16666666674</v>
      </c>
      <c r="L668" s="6">
        <f t="shared" si="168"/>
        <v>0</v>
      </c>
      <c r="M668" s="7">
        <f t="shared" si="175"/>
        <v>3498183.75</v>
      </c>
      <c r="N668" s="6">
        <f t="shared" si="176"/>
        <v>0</v>
      </c>
      <c r="O668" s="6">
        <f t="shared" si="176"/>
        <v>0</v>
      </c>
      <c r="P668" s="7">
        <f t="shared" si="169"/>
        <v>3498183.75</v>
      </c>
      <c r="Q668" s="6">
        <f t="shared" si="170"/>
        <v>958359.35416666663</v>
      </c>
      <c r="R668" s="6">
        <f t="shared" si="170"/>
        <v>266004.95833333337</v>
      </c>
      <c r="S668" s="6">
        <f t="shared" si="171"/>
        <v>1224364.3125</v>
      </c>
      <c r="T668" s="7">
        <f t="shared" si="177"/>
        <v>2448728.625</v>
      </c>
      <c r="U668" s="6">
        <f t="shared" si="178"/>
        <v>0</v>
      </c>
      <c r="V668" s="6">
        <f t="shared" si="178"/>
        <v>0</v>
      </c>
      <c r="W668" s="7">
        <f t="shared" si="172"/>
        <v>2448728.625</v>
      </c>
    </row>
    <row r="669" spans="1:23" x14ac:dyDescent="0.3">
      <c r="A669">
        <f t="shared" si="165"/>
        <v>2015</v>
      </c>
      <c r="B669" s="46" t="s">
        <v>58</v>
      </c>
      <c r="C669" s="6">
        <v>2506832</v>
      </c>
      <c r="D669" s="6">
        <v>7217025</v>
      </c>
      <c r="E669" s="6">
        <v>0</v>
      </c>
      <c r="F669" s="7">
        <f t="shared" si="173"/>
        <v>9723857</v>
      </c>
      <c r="G669" s="6">
        <v>0</v>
      </c>
      <c r="H669" s="6">
        <v>2649456</v>
      </c>
      <c r="I669" s="7">
        <f t="shared" si="167"/>
        <v>12373313</v>
      </c>
      <c r="J669" s="6">
        <f t="shared" si="174"/>
        <v>1044513.3333333334</v>
      </c>
      <c r="K669" s="6">
        <f t="shared" si="168"/>
        <v>3007093.75</v>
      </c>
      <c r="L669" s="6">
        <f t="shared" si="168"/>
        <v>0</v>
      </c>
      <c r="M669" s="7">
        <f t="shared" si="175"/>
        <v>4051607.0833333335</v>
      </c>
      <c r="N669" s="6">
        <f t="shared" si="176"/>
        <v>0</v>
      </c>
      <c r="O669" s="6">
        <f t="shared" si="176"/>
        <v>1103940</v>
      </c>
      <c r="P669" s="7">
        <f t="shared" si="169"/>
        <v>5155547.083333334</v>
      </c>
      <c r="Q669" s="6">
        <f t="shared" si="170"/>
        <v>365579.66666666669</v>
      </c>
      <c r="R669" s="6">
        <f t="shared" si="170"/>
        <v>1052482.8125</v>
      </c>
      <c r="S669" s="6">
        <f t="shared" si="171"/>
        <v>1418062.4791666667</v>
      </c>
      <c r="T669" s="7">
        <f t="shared" si="177"/>
        <v>2836124.9583333335</v>
      </c>
      <c r="U669" s="6">
        <f t="shared" si="178"/>
        <v>0</v>
      </c>
      <c r="V669" s="6">
        <f t="shared" si="178"/>
        <v>386379</v>
      </c>
      <c r="W669" s="7">
        <f t="shared" si="172"/>
        <v>3222503.9583333335</v>
      </c>
    </row>
    <row r="670" spans="1:23" x14ac:dyDescent="0.3">
      <c r="A670">
        <f t="shared" si="165"/>
        <v>2015</v>
      </c>
      <c r="B670" s="46" t="s">
        <v>59</v>
      </c>
      <c r="C670" s="6">
        <v>1549640</v>
      </c>
      <c r="D670" s="6">
        <v>0</v>
      </c>
      <c r="E670" s="6">
        <v>0</v>
      </c>
      <c r="F670" s="7">
        <f t="shared" si="173"/>
        <v>1549640</v>
      </c>
      <c r="G670" s="6">
        <v>0</v>
      </c>
      <c r="H670" s="6">
        <v>0</v>
      </c>
      <c r="I670" s="7">
        <f t="shared" si="167"/>
        <v>1549640</v>
      </c>
      <c r="J670" s="6">
        <f t="shared" si="174"/>
        <v>645683.33333333337</v>
      </c>
      <c r="K670" s="6">
        <f t="shared" si="168"/>
        <v>0</v>
      </c>
      <c r="L670" s="6">
        <f t="shared" si="168"/>
        <v>0</v>
      </c>
      <c r="M670" s="7">
        <f t="shared" si="175"/>
        <v>645683.33333333337</v>
      </c>
      <c r="N670" s="6">
        <f t="shared" si="176"/>
        <v>0</v>
      </c>
      <c r="O670" s="6">
        <f t="shared" si="176"/>
        <v>0</v>
      </c>
      <c r="P670" s="7">
        <f t="shared" si="169"/>
        <v>645683.33333333337</v>
      </c>
      <c r="Q670" s="6">
        <f t="shared" si="170"/>
        <v>225989.16666666666</v>
      </c>
      <c r="R670" s="6">
        <f t="shared" si="170"/>
        <v>0</v>
      </c>
      <c r="S670" s="6">
        <f t="shared" si="171"/>
        <v>225989.16666666666</v>
      </c>
      <c r="T670" s="7">
        <f t="shared" si="177"/>
        <v>451978.33333333331</v>
      </c>
      <c r="U670" s="6">
        <f t="shared" si="178"/>
        <v>0</v>
      </c>
      <c r="V670" s="6">
        <f t="shared" si="178"/>
        <v>0</v>
      </c>
      <c r="W670" s="7">
        <f t="shared" si="172"/>
        <v>451978.33333333331</v>
      </c>
    </row>
    <row r="671" spans="1:23" x14ac:dyDescent="0.3">
      <c r="A671">
        <f t="shared" si="165"/>
        <v>2015</v>
      </c>
      <c r="B671" s="46" t="s">
        <v>60</v>
      </c>
      <c r="C671" s="6">
        <v>0</v>
      </c>
      <c r="D671" s="6">
        <v>0</v>
      </c>
      <c r="E671" s="6">
        <v>0</v>
      </c>
      <c r="F671" s="7">
        <f t="shared" si="173"/>
        <v>0</v>
      </c>
      <c r="G671" s="6">
        <v>0</v>
      </c>
      <c r="H671" s="6">
        <v>0</v>
      </c>
      <c r="I671" s="7">
        <f t="shared" si="167"/>
        <v>0</v>
      </c>
      <c r="J671" s="6">
        <f t="shared" si="174"/>
        <v>0</v>
      </c>
      <c r="K671" s="6">
        <f t="shared" si="168"/>
        <v>0</v>
      </c>
      <c r="L671" s="6">
        <f t="shared" si="168"/>
        <v>0</v>
      </c>
      <c r="M671" s="7">
        <f t="shared" si="175"/>
        <v>0</v>
      </c>
      <c r="N671" s="6">
        <f t="shared" si="176"/>
        <v>0</v>
      </c>
      <c r="O671" s="6">
        <f t="shared" si="176"/>
        <v>0</v>
      </c>
      <c r="P671" s="7">
        <f t="shared" si="169"/>
        <v>0</v>
      </c>
      <c r="Q671" s="6">
        <f t="shared" si="170"/>
        <v>0</v>
      </c>
      <c r="R671" s="6">
        <f t="shared" si="170"/>
        <v>0</v>
      </c>
      <c r="S671" s="6">
        <f t="shared" si="171"/>
        <v>0</v>
      </c>
      <c r="T671" s="7">
        <f t="shared" si="177"/>
        <v>0</v>
      </c>
      <c r="U671" s="6">
        <f t="shared" si="178"/>
        <v>0</v>
      </c>
      <c r="V671" s="6">
        <f t="shared" si="178"/>
        <v>0</v>
      </c>
      <c r="W671" s="7">
        <f t="shared" si="172"/>
        <v>0</v>
      </c>
    </row>
    <row r="672" spans="1:23" x14ac:dyDescent="0.3">
      <c r="A672">
        <f t="shared" si="165"/>
        <v>2015</v>
      </c>
      <c r="B672" s="46" t="s">
        <v>61</v>
      </c>
      <c r="C672" s="6">
        <v>111606</v>
      </c>
      <c r="D672" s="6">
        <v>190759</v>
      </c>
      <c r="E672" s="6">
        <v>0</v>
      </c>
      <c r="F672" s="7">
        <f t="shared" si="173"/>
        <v>302365</v>
      </c>
      <c r="G672" s="6">
        <v>0</v>
      </c>
      <c r="H672" s="6">
        <v>0</v>
      </c>
      <c r="I672" s="7">
        <f t="shared" si="167"/>
        <v>302365</v>
      </c>
      <c r="J672" s="6">
        <f t="shared" si="174"/>
        <v>46502.5</v>
      </c>
      <c r="K672" s="6">
        <f t="shared" si="168"/>
        <v>79482.916666666672</v>
      </c>
      <c r="L672" s="6">
        <f t="shared" si="168"/>
        <v>0</v>
      </c>
      <c r="M672" s="7">
        <f t="shared" si="175"/>
        <v>125985.41666666667</v>
      </c>
      <c r="N672" s="6">
        <f t="shared" si="176"/>
        <v>0</v>
      </c>
      <c r="O672" s="6">
        <f t="shared" si="176"/>
        <v>0</v>
      </c>
      <c r="P672" s="7">
        <f t="shared" si="169"/>
        <v>125985.41666666667</v>
      </c>
      <c r="Q672" s="6">
        <f t="shared" si="170"/>
        <v>16275.874999999998</v>
      </c>
      <c r="R672" s="6">
        <f t="shared" si="170"/>
        <v>27819.020833333332</v>
      </c>
      <c r="S672" s="6">
        <f t="shared" si="171"/>
        <v>44094.895833333328</v>
      </c>
      <c r="T672" s="7">
        <f t="shared" si="177"/>
        <v>88189.791666666657</v>
      </c>
      <c r="U672" s="6">
        <f t="shared" si="178"/>
        <v>0</v>
      </c>
      <c r="V672" s="6">
        <f t="shared" si="178"/>
        <v>0</v>
      </c>
      <c r="W672" s="7">
        <f t="shared" si="172"/>
        <v>88189.791666666657</v>
      </c>
    </row>
    <row r="673" spans="1:23" x14ac:dyDescent="0.3">
      <c r="A673">
        <f t="shared" si="165"/>
        <v>2015</v>
      </c>
      <c r="B673" s="46" t="s">
        <v>62</v>
      </c>
      <c r="C673" s="6">
        <v>0</v>
      </c>
      <c r="D673" s="6">
        <v>913201</v>
      </c>
      <c r="E673" s="6">
        <v>0</v>
      </c>
      <c r="F673" s="7">
        <f t="shared" si="173"/>
        <v>913201</v>
      </c>
      <c r="G673" s="6">
        <v>0</v>
      </c>
      <c r="H673" s="6">
        <v>0</v>
      </c>
      <c r="I673" s="7">
        <f t="shared" si="167"/>
        <v>913201</v>
      </c>
      <c r="J673" s="6">
        <f t="shared" si="174"/>
        <v>0</v>
      </c>
      <c r="K673" s="6">
        <f t="shared" si="168"/>
        <v>380500.41666666669</v>
      </c>
      <c r="L673" s="6">
        <f t="shared" si="168"/>
        <v>0</v>
      </c>
      <c r="M673" s="7">
        <f t="shared" si="175"/>
        <v>380500.41666666669</v>
      </c>
      <c r="N673" s="6">
        <f t="shared" si="176"/>
        <v>0</v>
      </c>
      <c r="O673" s="6">
        <f t="shared" si="176"/>
        <v>0</v>
      </c>
      <c r="P673" s="7">
        <f t="shared" si="169"/>
        <v>380500.41666666669</v>
      </c>
      <c r="Q673" s="6">
        <f t="shared" si="170"/>
        <v>0</v>
      </c>
      <c r="R673" s="6">
        <f t="shared" si="170"/>
        <v>133175.14583333334</v>
      </c>
      <c r="S673" s="6">
        <f t="shared" si="171"/>
        <v>133175.14583333334</v>
      </c>
      <c r="T673" s="7">
        <f t="shared" si="177"/>
        <v>266350.29166666669</v>
      </c>
      <c r="U673" s="6">
        <f t="shared" si="178"/>
        <v>0</v>
      </c>
      <c r="V673" s="6">
        <f t="shared" si="178"/>
        <v>0</v>
      </c>
      <c r="W673" s="7">
        <f t="shared" si="172"/>
        <v>266350.29166666669</v>
      </c>
    </row>
    <row r="674" spans="1:23" x14ac:dyDescent="0.3">
      <c r="A674">
        <f t="shared" si="165"/>
        <v>2015</v>
      </c>
      <c r="B674" s="46" t="s">
        <v>19</v>
      </c>
      <c r="C674" s="6">
        <v>7608405</v>
      </c>
      <c r="D674" s="6">
        <v>11550982</v>
      </c>
      <c r="E674" s="6">
        <v>0</v>
      </c>
      <c r="F674" s="7">
        <f t="shared" si="173"/>
        <v>19159387</v>
      </c>
      <c r="G674" s="6">
        <v>25989</v>
      </c>
      <c r="H674" s="6">
        <v>0</v>
      </c>
      <c r="I674" s="7">
        <f t="shared" si="167"/>
        <v>19185376</v>
      </c>
      <c r="J674" s="6">
        <f t="shared" si="174"/>
        <v>3170168.75</v>
      </c>
      <c r="K674" s="6">
        <f t="shared" si="168"/>
        <v>4812909.166666667</v>
      </c>
      <c r="L674" s="6">
        <f t="shared" si="168"/>
        <v>0</v>
      </c>
      <c r="M674" s="7">
        <f t="shared" si="175"/>
        <v>7983077.916666667</v>
      </c>
      <c r="N674" s="6">
        <f t="shared" si="176"/>
        <v>10828.75</v>
      </c>
      <c r="O674" s="6">
        <f t="shared" si="176"/>
        <v>0</v>
      </c>
      <c r="P674" s="7">
        <f t="shared" si="169"/>
        <v>7993906.666666667</v>
      </c>
      <c r="Q674" s="6">
        <f t="shared" si="170"/>
        <v>1109559.0625</v>
      </c>
      <c r="R674" s="6">
        <f t="shared" si="170"/>
        <v>1684518.2083333333</v>
      </c>
      <c r="S674" s="6">
        <f t="shared" si="171"/>
        <v>2794077.270833333</v>
      </c>
      <c r="T674" s="7">
        <f t="shared" si="177"/>
        <v>5588154.541666666</v>
      </c>
      <c r="U674" s="6">
        <f t="shared" si="178"/>
        <v>3790.0624999999995</v>
      </c>
      <c r="V674" s="6">
        <f t="shared" si="178"/>
        <v>0</v>
      </c>
      <c r="W674" s="7">
        <f t="shared" si="172"/>
        <v>5591944.604166666</v>
      </c>
    </row>
    <row r="675" spans="1:23" x14ac:dyDescent="0.3">
      <c r="A675">
        <f t="shared" si="165"/>
        <v>2015</v>
      </c>
      <c r="B675" s="46" t="s">
        <v>63</v>
      </c>
      <c r="C675" s="6">
        <v>17531</v>
      </c>
      <c r="D675" s="6">
        <v>74456</v>
      </c>
      <c r="E675" s="6">
        <v>0</v>
      </c>
      <c r="F675" s="7">
        <f t="shared" si="173"/>
        <v>91987</v>
      </c>
      <c r="G675" s="6">
        <v>0</v>
      </c>
      <c r="H675" s="6">
        <v>0</v>
      </c>
      <c r="I675" s="7">
        <f t="shared" si="167"/>
        <v>91987</v>
      </c>
      <c r="J675" s="6">
        <f t="shared" si="174"/>
        <v>7304.5833333333339</v>
      </c>
      <c r="K675" s="6">
        <f t="shared" si="168"/>
        <v>31023.333333333336</v>
      </c>
      <c r="L675" s="6">
        <f t="shared" si="168"/>
        <v>0</v>
      </c>
      <c r="M675" s="7">
        <f t="shared" si="175"/>
        <v>38327.916666666672</v>
      </c>
      <c r="N675" s="6">
        <f t="shared" si="176"/>
        <v>0</v>
      </c>
      <c r="O675" s="6">
        <f t="shared" si="176"/>
        <v>0</v>
      </c>
      <c r="P675" s="7">
        <f t="shared" si="169"/>
        <v>38327.916666666672</v>
      </c>
      <c r="Q675" s="6">
        <f t="shared" si="170"/>
        <v>2556.6041666666665</v>
      </c>
      <c r="R675" s="6">
        <f t="shared" si="170"/>
        <v>10858.166666666666</v>
      </c>
      <c r="S675" s="6">
        <f t="shared" si="171"/>
        <v>13414.770833333332</v>
      </c>
      <c r="T675" s="7">
        <f t="shared" si="177"/>
        <v>26829.541666666664</v>
      </c>
      <c r="U675" s="6">
        <f t="shared" si="178"/>
        <v>0</v>
      </c>
      <c r="V675" s="6">
        <f t="shared" si="178"/>
        <v>0</v>
      </c>
      <c r="W675" s="7">
        <f t="shared" si="172"/>
        <v>26829.541666666664</v>
      </c>
    </row>
    <row r="676" spans="1:23" x14ac:dyDescent="0.3">
      <c r="A676">
        <f t="shared" si="165"/>
        <v>2015</v>
      </c>
      <c r="B676" s="46" t="s">
        <v>64</v>
      </c>
      <c r="C676" s="6">
        <v>13333778</v>
      </c>
      <c r="D676" s="6">
        <v>1099184</v>
      </c>
      <c r="E676" s="6">
        <v>0</v>
      </c>
      <c r="F676" s="7">
        <f t="shared" si="173"/>
        <v>14432962</v>
      </c>
      <c r="G676" s="6">
        <v>4069344</v>
      </c>
      <c r="H676" s="6">
        <v>2609607</v>
      </c>
      <c r="I676" s="7">
        <f t="shared" si="167"/>
        <v>21111913</v>
      </c>
      <c r="J676" s="6">
        <f t="shared" si="174"/>
        <v>5555740.833333334</v>
      </c>
      <c r="K676" s="6">
        <f t="shared" si="168"/>
        <v>457993.33333333337</v>
      </c>
      <c r="L676" s="6">
        <f t="shared" si="168"/>
        <v>0</v>
      </c>
      <c r="M676" s="7">
        <f t="shared" si="175"/>
        <v>6013734.166666667</v>
      </c>
      <c r="N676" s="6">
        <f t="shared" si="176"/>
        <v>1695560</v>
      </c>
      <c r="O676" s="6">
        <f t="shared" si="176"/>
        <v>1087336.25</v>
      </c>
      <c r="P676" s="7">
        <f t="shared" si="169"/>
        <v>8796630.4166666679</v>
      </c>
      <c r="Q676" s="6">
        <f t="shared" si="170"/>
        <v>1944509.2916666667</v>
      </c>
      <c r="R676" s="6">
        <f t="shared" si="170"/>
        <v>160297.66666666666</v>
      </c>
      <c r="S676" s="6">
        <f t="shared" si="171"/>
        <v>2104806.9583333335</v>
      </c>
      <c r="T676" s="7">
        <f t="shared" si="177"/>
        <v>4209613.916666667</v>
      </c>
      <c r="U676" s="6">
        <f t="shared" si="178"/>
        <v>593446</v>
      </c>
      <c r="V676" s="6">
        <f t="shared" si="178"/>
        <v>380567.6875</v>
      </c>
      <c r="W676" s="7">
        <f t="shared" si="172"/>
        <v>5183627.604166667</v>
      </c>
    </row>
    <row r="677" spans="1:23" x14ac:dyDescent="0.3">
      <c r="A677">
        <f t="shared" si="165"/>
        <v>2015</v>
      </c>
      <c r="B677" s="46" t="s">
        <v>21</v>
      </c>
      <c r="C677" s="6">
        <v>1356579</v>
      </c>
      <c r="D677" s="6">
        <v>5210688</v>
      </c>
      <c r="E677" s="6">
        <v>92436</v>
      </c>
      <c r="F677" s="7">
        <f t="shared" si="173"/>
        <v>6659703</v>
      </c>
      <c r="G677" s="6">
        <v>54213</v>
      </c>
      <c r="H677" s="6">
        <v>0</v>
      </c>
      <c r="I677" s="7">
        <f t="shared" si="167"/>
        <v>6713916</v>
      </c>
      <c r="J677" s="6">
        <f t="shared" si="174"/>
        <v>565241.25</v>
      </c>
      <c r="K677" s="6">
        <f t="shared" si="168"/>
        <v>2171120</v>
      </c>
      <c r="L677" s="6">
        <f t="shared" si="168"/>
        <v>38515</v>
      </c>
      <c r="M677" s="7">
        <f t="shared" si="175"/>
        <v>2774876.25</v>
      </c>
      <c r="N677" s="6">
        <f t="shared" si="176"/>
        <v>22588.75</v>
      </c>
      <c r="O677" s="6">
        <f t="shared" si="176"/>
        <v>0</v>
      </c>
      <c r="P677" s="7">
        <f t="shared" si="169"/>
        <v>2797465</v>
      </c>
      <c r="Q677" s="6">
        <f t="shared" si="170"/>
        <v>197834.4375</v>
      </c>
      <c r="R677" s="6">
        <f t="shared" si="170"/>
        <v>759892</v>
      </c>
      <c r="S677" s="6">
        <f t="shared" si="171"/>
        <v>957726.4375</v>
      </c>
      <c r="T677" s="7">
        <f t="shared" si="177"/>
        <v>1915452.875</v>
      </c>
      <c r="U677" s="6">
        <f t="shared" si="178"/>
        <v>7906.0624999999991</v>
      </c>
      <c r="V677" s="6">
        <f t="shared" si="178"/>
        <v>0</v>
      </c>
      <c r="W677" s="7">
        <f t="shared" si="172"/>
        <v>1923358.9375</v>
      </c>
    </row>
    <row r="678" spans="1:23" x14ac:dyDescent="0.3">
      <c r="A678">
        <f t="shared" si="165"/>
        <v>2015</v>
      </c>
      <c r="B678" s="46" t="s">
        <v>17</v>
      </c>
      <c r="C678" s="6">
        <v>19704224</v>
      </c>
      <c r="D678" s="6">
        <v>697738</v>
      </c>
      <c r="E678" s="6">
        <v>1506528</v>
      </c>
      <c r="F678" s="7">
        <f t="shared" si="173"/>
        <v>21908490</v>
      </c>
      <c r="G678" s="6">
        <v>4047725</v>
      </c>
      <c r="H678" s="6">
        <v>0</v>
      </c>
      <c r="I678" s="7">
        <f t="shared" si="167"/>
        <v>25956215</v>
      </c>
      <c r="J678" s="6">
        <f t="shared" si="174"/>
        <v>8210093.333333334</v>
      </c>
      <c r="K678" s="6">
        <f t="shared" si="168"/>
        <v>290724.16666666669</v>
      </c>
      <c r="L678" s="6">
        <f t="shared" si="168"/>
        <v>627720</v>
      </c>
      <c r="M678" s="7">
        <f t="shared" si="175"/>
        <v>9128537.5</v>
      </c>
      <c r="N678" s="6">
        <f t="shared" si="176"/>
        <v>1686552.0833333335</v>
      </c>
      <c r="O678" s="6">
        <f t="shared" si="176"/>
        <v>0</v>
      </c>
      <c r="P678" s="7">
        <f t="shared" si="169"/>
        <v>10815089.583333334</v>
      </c>
      <c r="Q678" s="6">
        <f t="shared" si="170"/>
        <v>2873532.6666666665</v>
      </c>
      <c r="R678" s="6">
        <f t="shared" si="170"/>
        <v>101753.45833333333</v>
      </c>
      <c r="S678" s="6">
        <f t="shared" si="171"/>
        <v>2975286.125</v>
      </c>
      <c r="T678" s="7">
        <f t="shared" si="177"/>
        <v>5950572.25</v>
      </c>
      <c r="U678" s="6">
        <f t="shared" si="178"/>
        <v>590293.22916666663</v>
      </c>
      <c r="V678" s="6">
        <f t="shared" si="178"/>
        <v>0</v>
      </c>
      <c r="W678" s="7">
        <f t="shared" si="172"/>
        <v>6540865.479166667</v>
      </c>
    </row>
    <row r="679" spans="1:23" x14ac:dyDescent="0.3">
      <c r="A679">
        <f t="shared" si="165"/>
        <v>2015</v>
      </c>
      <c r="B679" s="46" t="s">
        <v>65</v>
      </c>
      <c r="C679" s="6">
        <v>85062</v>
      </c>
      <c r="D679" s="6">
        <v>133056</v>
      </c>
      <c r="E679" s="6">
        <v>0</v>
      </c>
      <c r="F679" s="7">
        <f t="shared" si="173"/>
        <v>218118</v>
      </c>
      <c r="G679" s="6">
        <v>11392411</v>
      </c>
      <c r="H679" s="6">
        <v>0</v>
      </c>
      <c r="I679" s="7">
        <f t="shared" si="167"/>
        <v>11610529</v>
      </c>
      <c r="J679" s="6">
        <f t="shared" si="174"/>
        <v>35442.5</v>
      </c>
      <c r="K679" s="6">
        <f t="shared" si="168"/>
        <v>55440</v>
      </c>
      <c r="L679" s="6">
        <f t="shared" si="168"/>
        <v>0</v>
      </c>
      <c r="M679" s="7">
        <f t="shared" si="175"/>
        <v>90882.5</v>
      </c>
      <c r="N679" s="6">
        <f t="shared" si="176"/>
        <v>4746837.916666667</v>
      </c>
      <c r="O679" s="6">
        <f t="shared" si="176"/>
        <v>0</v>
      </c>
      <c r="P679" s="7">
        <f t="shared" si="169"/>
        <v>4837720.416666667</v>
      </c>
      <c r="Q679" s="6">
        <f t="shared" si="170"/>
        <v>12404.875</v>
      </c>
      <c r="R679" s="6">
        <f t="shared" si="170"/>
        <v>19404</v>
      </c>
      <c r="S679" s="6">
        <f t="shared" si="171"/>
        <v>31808.875</v>
      </c>
      <c r="T679" s="7">
        <f t="shared" si="177"/>
        <v>63617.75</v>
      </c>
      <c r="U679" s="6">
        <f t="shared" si="178"/>
        <v>1661393.2708333333</v>
      </c>
      <c r="V679" s="6">
        <f t="shared" si="178"/>
        <v>0</v>
      </c>
      <c r="W679" s="7">
        <f t="shared" si="172"/>
        <v>1725011.0208333333</v>
      </c>
    </row>
    <row r="680" spans="1:23" x14ac:dyDescent="0.3">
      <c r="A680">
        <f t="shared" si="165"/>
        <v>2015</v>
      </c>
      <c r="B680" s="46" t="s">
        <v>66</v>
      </c>
      <c r="C680" s="6">
        <v>676258</v>
      </c>
      <c r="D680" s="6">
        <v>6861271</v>
      </c>
      <c r="E680" s="6">
        <v>0</v>
      </c>
      <c r="F680" s="7">
        <f t="shared" si="173"/>
        <v>7537529</v>
      </c>
      <c r="G680" s="6">
        <v>0</v>
      </c>
      <c r="H680" s="6">
        <v>0</v>
      </c>
      <c r="I680" s="7">
        <f t="shared" si="167"/>
        <v>7537529</v>
      </c>
      <c r="J680" s="6">
        <f t="shared" si="174"/>
        <v>281774.16666666669</v>
      </c>
      <c r="K680" s="6">
        <f t="shared" si="168"/>
        <v>2858862.916666667</v>
      </c>
      <c r="L680" s="6">
        <f t="shared" si="168"/>
        <v>0</v>
      </c>
      <c r="M680" s="7">
        <f t="shared" si="175"/>
        <v>3140637.0833333335</v>
      </c>
      <c r="N680" s="6">
        <f t="shared" si="176"/>
        <v>0</v>
      </c>
      <c r="O680" s="6">
        <f t="shared" si="176"/>
        <v>0</v>
      </c>
      <c r="P680" s="7">
        <f t="shared" si="169"/>
        <v>3140637.0833333335</v>
      </c>
      <c r="Q680" s="6">
        <f t="shared" si="170"/>
        <v>98620.958333333328</v>
      </c>
      <c r="R680" s="6">
        <f t="shared" si="170"/>
        <v>1000602.0208333334</v>
      </c>
      <c r="S680" s="6">
        <f t="shared" si="171"/>
        <v>1099222.9791666667</v>
      </c>
      <c r="T680" s="7">
        <f t="shared" si="177"/>
        <v>2198445.9583333335</v>
      </c>
      <c r="U680" s="6">
        <f t="shared" si="178"/>
        <v>0</v>
      </c>
      <c r="V680" s="6">
        <f t="shared" si="178"/>
        <v>0</v>
      </c>
      <c r="W680" s="7">
        <f t="shared" si="172"/>
        <v>2198445.9583333335</v>
      </c>
    </row>
    <row r="681" spans="1:23" x14ac:dyDescent="0.3">
      <c r="A681">
        <f t="shared" si="165"/>
        <v>2015</v>
      </c>
      <c r="B681" s="46" t="s">
        <v>67</v>
      </c>
      <c r="C681" s="6">
        <v>717321</v>
      </c>
      <c r="D681" s="6">
        <v>742617</v>
      </c>
      <c r="E681" s="6">
        <v>0</v>
      </c>
      <c r="F681" s="7">
        <f t="shared" si="173"/>
        <v>1459938</v>
      </c>
      <c r="G681" s="6">
        <v>0</v>
      </c>
      <c r="H681" s="6">
        <v>0</v>
      </c>
      <c r="I681" s="7">
        <f t="shared" si="167"/>
        <v>1459938</v>
      </c>
      <c r="J681" s="6">
        <f t="shared" si="174"/>
        <v>298883.75</v>
      </c>
      <c r="K681" s="6">
        <f t="shared" si="168"/>
        <v>309423.75</v>
      </c>
      <c r="L681" s="6">
        <f t="shared" si="168"/>
        <v>0</v>
      </c>
      <c r="M681" s="7">
        <f t="shared" si="175"/>
        <v>608307.5</v>
      </c>
      <c r="N681" s="6">
        <f t="shared" si="176"/>
        <v>0</v>
      </c>
      <c r="O681" s="6">
        <f t="shared" si="176"/>
        <v>0</v>
      </c>
      <c r="P681" s="7">
        <f t="shared" si="169"/>
        <v>608307.5</v>
      </c>
      <c r="Q681" s="6">
        <f t="shared" si="170"/>
        <v>104609.3125</v>
      </c>
      <c r="R681" s="6">
        <f t="shared" si="170"/>
        <v>108298.3125</v>
      </c>
      <c r="S681" s="6">
        <f t="shared" si="171"/>
        <v>212907.625</v>
      </c>
      <c r="T681" s="7">
        <f t="shared" si="177"/>
        <v>425815.25</v>
      </c>
      <c r="U681" s="6">
        <f t="shared" si="178"/>
        <v>0</v>
      </c>
      <c r="V681" s="6">
        <f t="shared" si="178"/>
        <v>0</v>
      </c>
      <c r="W681" s="7">
        <f t="shared" si="172"/>
        <v>425815.25</v>
      </c>
    </row>
    <row r="682" spans="1:23" x14ac:dyDescent="0.3">
      <c r="A682">
        <f t="shared" si="165"/>
        <v>2015</v>
      </c>
      <c r="B682" s="46" t="s">
        <v>68</v>
      </c>
      <c r="C682" s="6">
        <v>19040234</v>
      </c>
      <c r="D682" s="6">
        <v>3577975</v>
      </c>
      <c r="E682" s="6">
        <v>2046664</v>
      </c>
      <c r="F682" s="7">
        <f t="shared" si="173"/>
        <v>24664873</v>
      </c>
      <c r="G682" s="6">
        <v>4100404</v>
      </c>
      <c r="H682" s="6">
        <v>55619</v>
      </c>
      <c r="I682" s="7">
        <f t="shared" si="167"/>
        <v>28820896</v>
      </c>
      <c r="J682" s="6">
        <f t="shared" si="174"/>
        <v>7933430.833333334</v>
      </c>
      <c r="K682" s="6">
        <f t="shared" si="168"/>
        <v>1490822.9166666667</v>
      </c>
      <c r="L682" s="6">
        <f t="shared" si="168"/>
        <v>852776.66666666674</v>
      </c>
      <c r="M682" s="7">
        <f t="shared" si="175"/>
        <v>10277030.416666666</v>
      </c>
      <c r="N682" s="6">
        <f t="shared" si="176"/>
        <v>1708501.6666666667</v>
      </c>
      <c r="O682" s="6">
        <f t="shared" si="176"/>
        <v>23174.583333333336</v>
      </c>
      <c r="P682" s="7">
        <f t="shared" si="169"/>
        <v>12008706.666666666</v>
      </c>
      <c r="Q682" s="6">
        <f t="shared" si="170"/>
        <v>2776700.7916666665</v>
      </c>
      <c r="R682" s="6">
        <f t="shared" si="170"/>
        <v>521788.02083333331</v>
      </c>
      <c r="S682" s="6">
        <f t="shared" si="171"/>
        <v>3298488.8125</v>
      </c>
      <c r="T682" s="7">
        <f t="shared" si="177"/>
        <v>6596977.625</v>
      </c>
      <c r="U682" s="6">
        <f t="shared" si="178"/>
        <v>597975.58333333337</v>
      </c>
      <c r="V682" s="6">
        <f t="shared" si="178"/>
        <v>8111.104166666667</v>
      </c>
      <c r="W682" s="7">
        <f t="shared" si="172"/>
        <v>7203064.3125</v>
      </c>
    </row>
    <row r="683" spans="1:23" x14ac:dyDescent="0.3">
      <c r="A683">
        <f t="shared" si="165"/>
        <v>2015</v>
      </c>
      <c r="B683" s="46" t="s">
        <v>69</v>
      </c>
      <c r="C683" s="6">
        <v>0</v>
      </c>
      <c r="D683" s="6">
        <v>0</v>
      </c>
      <c r="E683" s="6">
        <v>0</v>
      </c>
      <c r="F683" s="7">
        <f t="shared" si="173"/>
        <v>0</v>
      </c>
      <c r="G683" s="6">
        <v>388513</v>
      </c>
      <c r="H683" s="6">
        <v>0</v>
      </c>
      <c r="I683" s="7">
        <f t="shared" si="167"/>
        <v>388513</v>
      </c>
      <c r="J683" s="6">
        <f t="shared" si="174"/>
        <v>0</v>
      </c>
      <c r="K683" s="6">
        <f t="shared" si="168"/>
        <v>0</v>
      </c>
      <c r="L683" s="6">
        <f t="shared" si="168"/>
        <v>0</v>
      </c>
      <c r="M683" s="7">
        <f t="shared" si="175"/>
        <v>0</v>
      </c>
      <c r="N683" s="6">
        <f t="shared" si="176"/>
        <v>161880.41666666669</v>
      </c>
      <c r="O683" s="6">
        <f t="shared" si="176"/>
        <v>0</v>
      </c>
      <c r="P683" s="7">
        <f t="shared" si="169"/>
        <v>161880.41666666669</v>
      </c>
      <c r="Q683" s="6">
        <f t="shared" si="170"/>
        <v>0</v>
      </c>
      <c r="R683" s="6">
        <f t="shared" si="170"/>
        <v>0</v>
      </c>
      <c r="S683" s="6">
        <f t="shared" si="171"/>
        <v>0</v>
      </c>
      <c r="T683" s="7">
        <f t="shared" si="177"/>
        <v>0</v>
      </c>
      <c r="U683" s="6">
        <f t="shared" si="178"/>
        <v>56658.145833333336</v>
      </c>
      <c r="V683" s="6">
        <f t="shared" si="178"/>
        <v>0</v>
      </c>
      <c r="W683" s="7">
        <f t="shared" si="172"/>
        <v>56658.145833333336</v>
      </c>
    </row>
    <row r="684" spans="1:23" x14ac:dyDescent="0.3">
      <c r="A684">
        <f t="shared" si="165"/>
        <v>2015</v>
      </c>
      <c r="B684" s="46" t="s">
        <v>70</v>
      </c>
      <c r="C684" s="6">
        <v>2125375</v>
      </c>
      <c r="D684" s="6">
        <v>112525</v>
      </c>
      <c r="E684" s="6">
        <v>0</v>
      </c>
      <c r="F684" s="7">
        <f t="shared" si="173"/>
        <v>2237900</v>
      </c>
      <c r="G684" s="6">
        <v>42722</v>
      </c>
      <c r="H684" s="6">
        <v>0</v>
      </c>
      <c r="I684" s="7">
        <f t="shared" si="167"/>
        <v>2280622</v>
      </c>
      <c r="J684" s="6">
        <f t="shared" si="174"/>
        <v>885572.91666666674</v>
      </c>
      <c r="K684" s="6">
        <f t="shared" si="168"/>
        <v>46885.416666666672</v>
      </c>
      <c r="L684" s="6">
        <f t="shared" si="168"/>
        <v>0</v>
      </c>
      <c r="M684" s="7">
        <f t="shared" si="175"/>
        <v>932458.33333333337</v>
      </c>
      <c r="N684" s="6">
        <f t="shared" si="176"/>
        <v>17800.833333333336</v>
      </c>
      <c r="O684" s="6">
        <f t="shared" si="176"/>
        <v>0</v>
      </c>
      <c r="P684" s="7">
        <f t="shared" si="169"/>
        <v>950259.16666666674</v>
      </c>
      <c r="Q684" s="6">
        <f t="shared" si="170"/>
        <v>309950.52083333331</v>
      </c>
      <c r="R684" s="6">
        <f t="shared" si="170"/>
        <v>16409.895833333336</v>
      </c>
      <c r="S684" s="6">
        <f t="shared" si="171"/>
        <v>326360.41666666663</v>
      </c>
      <c r="T684" s="7">
        <f t="shared" si="177"/>
        <v>652720.83333333326</v>
      </c>
      <c r="U684" s="6">
        <f t="shared" si="178"/>
        <v>6230.291666666667</v>
      </c>
      <c r="V684" s="6">
        <f t="shared" si="178"/>
        <v>0</v>
      </c>
      <c r="W684" s="7">
        <f t="shared" si="172"/>
        <v>658951.12499999988</v>
      </c>
    </row>
    <row r="685" spans="1:23" x14ac:dyDescent="0.3">
      <c r="A685">
        <f t="shared" si="165"/>
        <v>2015</v>
      </c>
      <c r="B685" s="46" t="s">
        <v>11</v>
      </c>
      <c r="C685" s="6">
        <v>8592811</v>
      </c>
      <c r="D685" s="6">
        <v>60306</v>
      </c>
      <c r="E685" s="6">
        <v>0</v>
      </c>
      <c r="F685" s="7">
        <f t="shared" si="173"/>
        <v>8653117</v>
      </c>
      <c r="G685" s="6">
        <v>0</v>
      </c>
      <c r="H685" s="6">
        <v>7120809</v>
      </c>
      <c r="I685" s="7">
        <f t="shared" si="167"/>
        <v>15773926</v>
      </c>
      <c r="J685" s="6">
        <f t="shared" si="174"/>
        <v>3580337.916666667</v>
      </c>
      <c r="K685" s="6">
        <f t="shared" si="168"/>
        <v>25127.5</v>
      </c>
      <c r="L685" s="6">
        <f t="shared" si="168"/>
        <v>0</v>
      </c>
      <c r="M685" s="7">
        <f t="shared" si="175"/>
        <v>3605465.416666667</v>
      </c>
      <c r="N685" s="6">
        <f t="shared" si="176"/>
        <v>0</v>
      </c>
      <c r="O685" s="6">
        <f t="shared" si="176"/>
        <v>2967003.75</v>
      </c>
      <c r="P685" s="7">
        <f t="shared" si="169"/>
        <v>6572469.166666667</v>
      </c>
      <c r="Q685" s="6">
        <f t="shared" si="170"/>
        <v>1253118.2708333333</v>
      </c>
      <c r="R685" s="6">
        <f t="shared" si="170"/>
        <v>8794.625</v>
      </c>
      <c r="S685" s="6">
        <f t="shared" si="171"/>
        <v>1261912.8958333333</v>
      </c>
      <c r="T685" s="7">
        <f t="shared" si="177"/>
        <v>2523825.7916666665</v>
      </c>
      <c r="U685" s="6">
        <f t="shared" si="178"/>
        <v>0</v>
      </c>
      <c r="V685" s="6">
        <f t="shared" si="178"/>
        <v>1038451.3124999999</v>
      </c>
      <c r="W685" s="7">
        <f t="shared" si="172"/>
        <v>3562277.1041666665</v>
      </c>
    </row>
    <row r="686" spans="1:23" x14ac:dyDescent="0.3">
      <c r="A686">
        <f t="shared" si="165"/>
        <v>2015</v>
      </c>
      <c r="B686" s="46" t="s">
        <v>71</v>
      </c>
      <c r="C686" s="6">
        <v>5059</v>
      </c>
      <c r="D686" s="6">
        <v>256440</v>
      </c>
      <c r="E686" s="6">
        <v>0</v>
      </c>
      <c r="F686" s="7">
        <f t="shared" si="173"/>
        <v>261499</v>
      </c>
      <c r="G686" s="6">
        <v>0</v>
      </c>
      <c r="H686" s="6">
        <v>2911</v>
      </c>
      <c r="I686" s="7">
        <f t="shared" si="167"/>
        <v>264410</v>
      </c>
      <c r="J686" s="6">
        <f t="shared" si="174"/>
        <v>2107.916666666667</v>
      </c>
      <c r="K686" s="6">
        <f t="shared" si="168"/>
        <v>106850</v>
      </c>
      <c r="L686" s="6">
        <f t="shared" si="168"/>
        <v>0</v>
      </c>
      <c r="M686" s="7">
        <f t="shared" si="175"/>
        <v>108957.91666666667</v>
      </c>
      <c r="N686" s="6">
        <f t="shared" si="176"/>
        <v>0</v>
      </c>
      <c r="O686" s="6">
        <f t="shared" si="176"/>
        <v>1212.9166666666667</v>
      </c>
      <c r="P686" s="7">
        <f t="shared" si="169"/>
        <v>110170.83333333334</v>
      </c>
      <c r="Q686" s="6">
        <f t="shared" si="170"/>
        <v>737.77083333333337</v>
      </c>
      <c r="R686" s="6">
        <f t="shared" si="170"/>
        <v>37397.5</v>
      </c>
      <c r="S686" s="6">
        <f t="shared" si="171"/>
        <v>38135.270833333336</v>
      </c>
      <c r="T686" s="7">
        <f t="shared" si="177"/>
        <v>76270.541666666672</v>
      </c>
      <c r="U686" s="6">
        <f t="shared" si="178"/>
        <v>0</v>
      </c>
      <c r="V686" s="6">
        <f t="shared" si="178"/>
        <v>424.52083333333331</v>
      </c>
      <c r="W686" s="7">
        <f t="shared" si="172"/>
        <v>76695.0625</v>
      </c>
    </row>
    <row r="687" spans="1:23" x14ac:dyDescent="0.3">
      <c r="A687">
        <f t="shared" si="165"/>
        <v>2015</v>
      </c>
      <c r="B687" s="46" t="s">
        <v>23</v>
      </c>
      <c r="C687" s="6">
        <v>1209442</v>
      </c>
      <c r="D687" s="6">
        <v>11985259</v>
      </c>
      <c r="E687" s="6">
        <v>2290546</v>
      </c>
      <c r="F687" s="7">
        <f t="shared" si="173"/>
        <v>15485247</v>
      </c>
      <c r="G687" s="6">
        <v>0</v>
      </c>
      <c r="H687" s="6">
        <v>0</v>
      </c>
      <c r="I687" s="7">
        <f t="shared" si="167"/>
        <v>15485247</v>
      </c>
      <c r="J687" s="6">
        <f t="shared" si="174"/>
        <v>503934.16666666669</v>
      </c>
      <c r="K687" s="6">
        <f t="shared" si="168"/>
        <v>4993857.916666667</v>
      </c>
      <c r="L687" s="6">
        <f t="shared" si="168"/>
        <v>954394.16666666674</v>
      </c>
      <c r="M687" s="7">
        <f t="shared" si="175"/>
        <v>6452186.2500000009</v>
      </c>
      <c r="N687" s="6">
        <f t="shared" si="176"/>
        <v>0</v>
      </c>
      <c r="O687" s="6">
        <f t="shared" si="176"/>
        <v>0</v>
      </c>
      <c r="P687" s="7">
        <f t="shared" si="169"/>
        <v>6452186.2500000009</v>
      </c>
      <c r="Q687" s="6">
        <f t="shared" si="170"/>
        <v>176376.95833333334</v>
      </c>
      <c r="R687" s="6">
        <f t="shared" si="170"/>
        <v>1747850.2708333333</v>
      </c>
      <c r="S687" s="6">
        <f t="shared" si="171"/>
        <v>1924227.2291666665</v>
      </c>
      <c r="T687" s="7">
        <f t="shared" si="177"/>
        <v>3848454.458333333</v>
      </c>
      <c r="U687" s="6">
        <f t="shared" si="178"/>
        <v>0</v>
      </c>
      <c r="V687" s="6">
        <f t="shared" si="178"/>
        <v>0</v>
      </c>
      <c r="W687" s="7">
        <f t="shared" si="172"/>
        <v>3848454.458333333</v>
      </c>
    </row>
    <row r="688" spans="1:23" x14ac:dyDescent="0.3">
      <c r="A688">
        <f t="shared" si="165"/>
        <v>2015</v>
      </c>
      <c r="B688" s="46" t="s">
        <v>15</v>
      </c>
      <c r="C688" s="6">
        <v>56038904</v>
      </c>
      <c r="D688" s="6">
        <v>2212937</v>
      </c>
      <c r="E688" s="6">
        <v>234890</v>
      </c>
      <c r="F688" s="7">
        <f t="shared" si="173"/>
        <v>58486731</v>
      </c>
      <c r="G688" s="6">
        <v>0</v>
      </c>
      <c r="H688" s="6">
        <v>0</v>
      </c>
      <c r="I688" s="7">
        <f t="shared" si="167"/>
        <v>58486731</v>
      </c>
      <c r="J688" s="6">
        <f t="shared" si="174"/>
        <v>23349543.333333336</v>
      </c>
      <c r="K688" s="6">
        <f t="shared" si="168"/>
        <v>922057.08333333337</v>
      </c>
      <c r="L688" s="6">
        <f t="shared" si="168"/>
        <v>97870.833333333343</v>
      </c>
      <c r="M688" s="7">
        <f t="shared" si="175"/>
        <v>24369471.25</v>
      </c>
      <c r="N688" s="6">
        <f t="shared" si="176"/>
        <v>0</v>
      </c>
      <c r="O688" s="6">
        <f t="shared" si="176"/>
        <v>0</v>
      </c>
      <c r="P688" s="7">
        <f t="shared" si="169"/>
        <v>24369471.25</v>
      </c>
      <c r="Q688" s="6">
        <f t="shared" si="170"/>
        <v>8172340.166666667</v>
      </c>
      <c r="R688" s="6">
        <f t="shared" si="170"/>
        <v>322719.97916666669</v>
      </c>
      <c r="S688" s="6">
        <f t="shared" si="171"/>
        <v>8495060.145833334</v>
      </c>
      <c r="T688" s="7">
        <f t="shared" si="177"/>
        <v>16990120.291666668</v>
      </c>
      <c r="U688" s="6">
        <f t="shared" si="178"/>
        <v>0</v>
      </c>
      <c r="V688" s="6">
        <f t="shared" si="178"/>
        <v>0</v>
      </c>
      <c r="W688" s="7">
        <f t="shared" si="172"/>
        <v>16990120.291666668</v>
      </c>
    </row>
    <row r="689" spans="1:23" x14ac:dyDescent="0.3">
      <c r="A689">
        <f t="shared" si="165"/>
        <v>2015</v>
      </c>
      <c r="B689" s="46" t="s">
        <v>72</v>
      </c>
      <c r="C689" s="6">
        <v>7607584</v>
      </c>
      <c r="D689" s="6">
        <v>496384</v>
      </c>
      <c r="E689" s="6">
        <v>0</v>
      </c>
      <c r="F689" s="7">
        <f t="shared" si="173"/>
        <v>8103968</v>
      </c>
      <c r="G689" s="6">
        <v>0</v>
      </c>
      <c r="H689" s="6">
        <v>0</v>
      </c>
      <c r="I689" s="7">
        <f t="shared" si="167"/>
        <v>8103968</v>
      </c>
      <c r="J689" s="6">
        <f t="shared" si="174"/>
        <v>3169826.666666667</v>
      </c>
      <c r="K689" s="6">
        <f t="shared" si="168"/>
        <v>206826.66666666669</v>
      </c>
      <c r="L689" s="6">
        <f t="shared" si="168"/>
        <v>0</v>
      </c>
      <c r="M689" s="7">
        <f t="shared" si="175"/>
        <v>3376653.3333333335</v>
      </c>
      <c r="N689" s="6">
        <f t="shared" si="176"/>
        <v>0</v>
      </c>
      <c r="O689" s="6">
        <f t="shared" si="176"/>
        <v>0</v>
      </c>
      <c r="P689" s="7">
        <f t="shared" si="169"/>
        <v>3376653.3333333335</v>
      </c>
      <c r="Q689" s="6">
        <f t="shared" si="170"/>
        <v>1109439.3333333333</v>
      </c>
      <c r="R689" s="6">
        <f t="shared" si="170"/>
        <v>72389.333333333328</v>
      </c>
      <c r="S689" s="6">
        <f t="shared" si="171"/>
        <v>1181828.6666666665</v>
      </c>
      <c r="T689" s="7">
        <f t="shared" si="177"/>
        <v>2363657.333333333</v>
      </c>
      <c r="U689" s="6">
        <f t="shared" si="178"/>
        <v>0</v>
      </c>
      <c r="V689" s="6">
        <f t="shared" si="178"/>
        <v>0</v>
      </c>
      <c r="W689" s="7">
        <f t="shared" si="172"/>
        <v>2363657.333333333</v>
      </c>
    </row>
    <row r="690" spans="1:23" x14ac:dyDescent="0.3">
      <c r="B690" s="47" t="s">
        <v>8</v>
      </c>
      <c r="C690" s="6">
        <v>169235076</v>
      </c>
      <c r="D690" s="6">
        <v>75885680</v>
      </c>
      <c r="E690" s="6">
        <v>6537034</v>
      </c>
      <c r="F690" s="7">
        <f t="shared" ref="F690:W690" si="179">SUM(F641:F689)</f>
        <v>251657790</v>
      </c>
      <c r="G690" s="6">
        <v>27585553</v>
      </c>
      <c r="H690" s="6">
        <v>91267933</v>
      </c>
      <c r="I690" s="7">
        <f t="shared" si="179"/>
        <v>370511276</v>
      </c>
      <c r="J690" s="6">
        <f t="shared" si="179"/>
        <v>70514615</v>
      </c>
      <c r="K690" s="6">
        <f t="shared" si="179"/>
        <v>31619033.333333336</v>
      </c>
      <c r="L690" s="6">
        <f t="shared" si="179"/>
        <v>2723764.166666667</v>
      </c>
      <c r="M690" s="7">
        <f t="shared" si="179"/>
        <v>104857412.5</v>
      </c>
      <c r="N690" s="6">
        <f t="shared" si="179"/>
        <v>11493980.416666666</v>
      </c>
      <c r="O690" s="6">
        <f t="shared" si="179"/>
        <v>38028305.416666672</v>
      </c>
      <c r="P690" s="7">
        <f t="shared" si="179"/>
        <v>154379698.3333334</v>
      </c>
      <c r="Q690" s="6">
        <f t="shared" si="179"/>
        <v>24680115.250000004</v>
      </c>
      <c r="R690" s="6">
        <f t="shared" si="179"/>
        <v>11066661.666666668</v>
      </c>
      <c r="S690" s="6">
        <f t="shared" si="179"/>
        <v>35746776.916666664</v>
      </c>
      <c r="T690" s="7">
        <f t="shared" si="179"/>
        <v>71493553.833333328</v>
      </c>
      <c r="U690" s="6">
        <f t="shared" si="179"/>
        <v>4022893.1458333335</v>
      </c>
      <c r="V690" s="6">
        <f t="shared" si="179"/>
        <v>13309906.895833334</v>
      </c>
      <c r="W690" s="7">
        <f t="shared" si="179"/>
        <v>88826353.874999985</v>
      </c>
    </row>
    <row r="692" spans="1:23" x14ac:dyDescent="0.3">
      <c r="B692" s="16">
        <v>2016</v>
      </c>
      <c r="C692" s="55" t="s">
        <v>0</v>
      </c>
      <c r="D692" s="55"/>
      <c r="E692" s="55"/>
      <c r="F692" s="55"/>
      <c r="G692" s="55"/>
      <c r="H692" s="55"/>
      <c r="I692" s="55"/>
      <c r="J692" s="55" t="s">
        <v>30</v>
      </c>
      <c r="K692" s="55"/>
      <c r="L692" s="55"/>
      <c r="M692" s="55"/>
      <c r="N692" s="55"/>
      <c r="O692" s="55"/>
      <c r="P692" s="55"/>
      <c r="Q692" s="55" t="s">
        <v>31</v>
      </c>
      <c r="R692" s="55"/>
      <c r="S692" s="55"/>
      <c r="T692" s="55"/>
      <c r="U692" s="55"/>
      <c r="V692" s="55"/>
      <c r="W692" s="55"/>
    </row>
    <row r="693" spans="1:23" ht="43.2" x14ac:dyDescent="0.3">
      <c r="B693" s="26" t="s">
        <v>1</v>
      </c>
      <c r="C693" s="4" t="s">
        <v>2</v>
      </c>
      <c r="D693" s="4" t="s">
        <v>3</v>
      </c>
      <c r="E693" s="4" t="s">
        <v>4</v>
      </c>
      <c r="F693" s="5" t="s">
        <v>5</v>
      </c>
      <c r="G693" s="4" t="s">
        <v>6</v>
      </c>
      <c r="H693" s="4" t="s">
        <v>7</v>
      </c>
      <c r="I693" s="5" t="s">
        <v>8</v>
      </c>
      <c r="J693" s="4" t="s">
        <v>2</v>
      </c>
      <c r="K693" s="4" t="s">
        <v>3</v>
      </c>
      <c r="L693" s="4" t="s">
        <v>4</v>
      </c>
      <c r="M693" s="5" t="s">
        <v>5</v>
      </c>
      <c r="N693" s="4" t="s">
        <v>6</v>
      </c>
      <c r="O693" s="4" t="s">
        <v>7</v>
      </c>
      <c r="P693" s="5" t="s">
        <v>8</v>
      </c>
      <c r="Q693" s="4" t="s">
        <v>2</v>
      </c>
      <c r="R693" s="4" t="s">
        <v>3</v>
      </c>
      <c r="S693" s="4" t="s">
        <v>4</v>
      </c>
      <c r="T693" s="5" t="s">
        <v>5</v>
      </c>
      <c r="U693" s="4" t="s">
        <v>6</v>
      </c>
      <c r="V693" s="4" t="s">
        <v>7</v>
      </c>
      <c r="W693" s="5" t="s">
        <v>8</v>
      </c>
    </row>
    <row r="694" spans="1:23" x14ac:dyDescent="0.3">
      <c r="A694">
        <f t="shared" si="165"/>
        <v>2016</v>
      </c>
      <c r="B694" s="46" t="s">
        <v>32</v>
      </c>
      <c r="C694" s="6">
        <v>4035231</v>
      </c>
      <c r="D694" s="6">
        <v>1429526</v>
      </c>
      <c r="E694" s="6">
        <v>0</v>
      </c>
      <c r="F694" s="7">
        <f>SUM(C694:E694)</f>
        <v>5464757</v>
      </c>
      <c r="G694" s="6">
        <v>0</v>
      </c>
      <c r="H694" s="6">
        <v>0</v>
      </c>
      <c r="I694" s="7">
        <f t="shared" ref="I694:I742" si="180">SUM(F694:H694)</f>
        <v>5464757</v>
      </c>
      <c r="J694" s="6">
        <f>C694*$J$1</f>
        <v>1681346.25</v>
      </c>
      <c r="K694" s="6">
        <f t="shared" ref="K694:L742" si="181">D694*$J$1</f>
        <v>595635.83333333337</v>
      </c>
      <c r="L694" s="6">
        <f t="shared" si="181"/>
        <v>0</v>
      </c>
      <c r="M694" s="7">
        <f>SUM(J694:L694)</f>
        <v>2276982.0833333335</v>
      </c>
      <c r="N694" s="6">
        <f>G694*$J$1</f>
        <v>0</v>
      </c>
      <c r="O694" s="6">
        <f>H694*$J$1</f>
        <v>0</v>
      </c>
      <c r="P694" s="7">
        <f t="shared" ref="P694:P742" si="182">SUM(M694:O694)</f>
        <v>2276982.0833333335</v>
      </c>
      <c r="Q694" s="6">
        <f t="shared" ref="Q694:R742" si="183">J694*$Q$1</f>
        <v>588471.1875</v>
      </c>
      <c r="R694" s="6">
        <f t="shared" si="183"/>
        <v>208472.54166666666</v>
      </c>
      <c r="S694" s="6">
        <f t="shared" ref="S694:S742" si="184">SUM(Q694:R694)</f>
        <v>796943.72916666663</v>
      </c>
      <c r="T694" s="7">
        <f>SUM(Q694:S694)</f>
        <v>1593887.4583333333</v>
      </c>
      <c r="U694" s="6">
        <f>N694*$Q$1</f>
        <v>0</v>
      </c>
      <c r="V694" s="6">
        <f>O694*$Q$1</f>
        <v>0</v>
      </c>
      <c r="W694" s="7">
        <f t="shared" ref="W694:W742" si="185">SUM(T694:V694)</f>
        <v>1593887.4583333333</v>
      </c>
    </row>
    <row r="695" spans="1:23" x14ac:dyDescent="0.3">
      <c r="A695">
        <f t="shared" si="165"/>
        <v>2016</v>
      </c>
      <c r="B695" s="46" t="s">
        <v>33</v>
      </c>
      <c r="C695" s="6">
        <v>0</v>
      </c>
      <c r="D695" s="6">
        <v>0</v>
      </c>
      <c r="E695" s="6">
        <v>0</v>
      </c>
      <c r="F695" s="7">
        <f t="shared" ref="F695:F742" si="186">SUM(C695:E695)</f>
        <v>0</v>
      </c>
      <c r="G695" s="6">
        <v>0</v>
      </c>
      <c r="H695" s="6">
        <v>0</v>
      </c>
      <c r="I695" s="7">
        <f t="shared" si="180"/>
        <v>0</v>
      </c>
      <c r="J695" s="6">
        <f t="shared" ref="J695:J742" si="187">C695*$J$1</f>
        <v>0</v>
      </c>
      <c r="K695" s="6">
        <f t="shared" si="181"/>
        <v>0</v>
      </c>
      <c r="L695" s="6">
        <f t="shared" si="181"/>
        <v>0</v>
      </c>
      <c r="M695" s="7">
        <f t="shared" ref="M695:M742" si="188">SUM(J695:L695)</f>
        <v>0</v>
      </c>
      <c r="N695" s="6">
        <f t="shared" ref="N695:O742" si="189">G695*$J$1</f>
        <v>0</v>
      </c>
      <c r="O695" s="6">
        <f t="shared" si="189"/>
        <v>0</v>
      </c>
      <c r="P695" s="7">
        <f t="shared" si="182"/>
        <v>0</v>
      </c>
      <c r="Q695" s="6">
        <f t="shared" si="183"/>
        <v>0</v>
      </c>
      <c r="R695" s="6">
        <f t="shared" si="183"/>
        <v>0</v>
      </c>
      <c r="S695" s="6">
        <f t="shared" si="184"/>
        <v>0</v>
      </c>
      <c r="T695" s="7">
        <f t="shared" ref="T695:T742" si="190">SUM(Q695:S695)</f>
        <v>0</v>
      </c>
      <c r="U695" s="6">
        <f t="shared" ref="U695:V742" si="191">N695*$Q$1</f>
        <v>0</v>
      </c>
      <c r="V695" s="6">
        <f t="shared" si="191"/>
        <v>0</v>
      </c>
      <c r="W695" s="7">
        <f t="shared" si="185"/>
        <v>0</v>
      </c>
    </row>
    <row r="696" spans="1:23" x14ac:dyDescent="0.3">
      <c r="A696">
        <f t="shared" si="165"/>
        <v>2016</v>
      </c>
      <c r="B696" s="46" t="s">
        <v>34</v>
      </c>
      <c r="C696" s="6">
        <v>0</v>
      </c>
      <c r="D696" s="6">
        <v>0</v>
      </c>
      <c r="E696" s="6">
        <v>0</v>
      </c>
      <c r="F696" s="7">
        <f t="shared" si="186"/>
        <v>0</v>
      </c>
      <c r="G696" s="6">
        <v>0</v>
      </c>
      <c r="H696" s="6">
        <v>0</v>
      </c>
      <c r="I696" s="7">
        <f t="shared" si="180"/>
        <v>0</v>
      </c>
      <c r="J696" s="6">
        <f t="shared" si="187"/>
        <v>0</v>
      </c>
      <c r="K696" s="6">
        <f t="shared" si="181"/>
        <v>0</v>
      </c>
      <c r="L696" s="6">
        <f t="shared" si="181"/>
        <v>0</v>
      </c>
      <c r="M696" s="7">
        <f t="shared" si="188"/>
        <v>0</v>
      </c>
      <c r="N696" s="6">
        <f t="shared" si="189"/>
        <v>0</v>
      </c>
      <c r="O696" s="6">
        <f t="shared" si="189"/>
        <v>0</v>
      </c>
      <c r="P696" s="7">
        <f t="shared" si="182"/>
        <v>0</v>
      </c>
      <c r="Q696" s="6">
        <f t="shared" si="183"/>
        <v>0</v>
      </c>
      <c r="R696" s="6">
        <f t="shared" si="183"/>
        <v>0</v>
      </c>
      <c r="S696" s="6">
        <f t="shared" si="184"/>
        <v>0</v>
      </c>
      <c r="T696" s="7">
        <f t="shared" si="190"/>
        <v>0</v>
      </c>
      <c r="U696" s="6">
        <f t="shared" si="191"/>
        <v>0</v>
      </c>
      <c r="V696" s="6">
        <f t="shared" si="191"/>
        <v>0</v>
      </c>
      <c r="W696" s="7">
        <f t="shared" si="185"/>
        <v>0</v>
      </c>
    </row>
    <row r="697" spans="1:23" x14ac:dyDescent="0.3">
      <c r="A697">
        <f t="shared" si="165"/>
        <v>2016</v>
      </c>
      <c r="B697" s="46" t="s">
        <v>35</v>
      </c>
      <c r="C697" s="6">
        <v>0</v>
      </c>
      <c r="D697" s="6">
        <v>0</v>
      </c>
      <c r="E697" s="6">
        <v>0</v>
      </c>
      <c r="F697" s="7">
        <f t="shared" si="186"/>
        <v>0</v>
      </c>
      <c r="G697" s="6">
        <v>0</v>
      </c>
      <c r="H697" s="6">
        <v>0</v>
      </c>
      <c r="I697" s="7">
        <f t="shared" si="180"/>
        <v>0</v>
      </c>
      <c r="J697" s="6">
        <f t="shared" si="187"/>
        <v>0</v>
      </c>
      <c r="K697" s="6">
        <f t="shared" si="181"/>
        <v>0</v>
      </c>
      <c r="L697" s="6">
        <f t="shared" si="181"/>
        <v>0</v>
      </c>
      <c r="M697" s="7">
        <f t="shared" si="188"/>
        <v>0</v>
      </c>
      <c r="N697" s="6">
        <f t="shared" si="189"/>
        <v>0</v>
      </c>
      <c r="O697" s="6">
        <f t="shared" si="189"/>
        <v>0</v>
      </c>
      <c r="P697" s="7">
        <f t="shared" si="182"/>
        <v>0</v>
      </c>
      <c r="Q697" s="6">
        <f t="shared" si="183"/>
        <v>0</v>
      </c>
      <c r="R697" s="6">
        <f t="shared" si="183"/>
        <v>0</v>
      </c>
      <c r="S697" s="6">
        <f t="shared" si="184"/>
        <v>0</v>
      </c>
      <c r="T697" s="7">
        <f t="shared" si="190"/>
        <v>0</v>
      </c>
      <c r="U697" s="6">
        <f t="shared" si="191"/>
        <v>0</v>
      </c>
      <c r="V697" s="6">
        <f t="shared" si="191"/>
        <v>0</v>
      </c>
      <c r="W697" s="7">
        <f t="shared" si="185"/>
        <v>0</v>
      </c>
    </row>
    <row r="698" spans="1:23" x14ac:dyDescent="0.3">
      <c r="A698">
        <f t="shared" si="165"/>
        <v>2016</v>
      </c>
      <c r="B698" s="46" t="s">
        <v>36</v>
      </c>
      <c r="C698" s="6">
        <v>25991</v>
      </c>
      <c r="D698" s="6">
        <v>1792174</v>
      </c>
      <c r="E698" s="6">
        <v>0</v>
      </c>
      <c r="F698" s="7">
        <f t="shared" si="186"/>
        <v>1818165</v>
      </c>
      <c r="G698" s="6">
        <v>0</v>
      </c>
      <c r="H698" s="6">
        <v>0</v>
      </c>
      <c r="I698" s="7">
        <f t="shared" si="180"/>
        <v>1818165</v>
      </c>
      <c r="J698" s="6">
        <f t="shared" si="187"/>
        <v>10829.583333333334</v>
      </c>
      <c r="K698" s="6">
        <f t="shared" si="181"/>
        <v>746739.16666666674</v>
      </c>
      <c r="L698" s="6">
        <f t="shared" si="181"/>
        <v>0</v>
      </c>
      <c r="M698" s="7">
        <f t="shared" si="188"/>
        <v>757568.75000000012</v>
      </c>
      <c r="N698" s="6">
        <f t="shared" si="189"/>
        <v>0</v>
      </c>
      <c r="O698" s="6">
        <f t="shared" si="189"/>
        <v>0</v>
      </c>
      <c r="P698" s="7">
        <f t="shared" si="182"/>
        <v>757568.75000000012</v>
      </c>
      <c r="Q698" s="6">
        <f t="shared" si="183"/>
        <v>3790.3541666666665</v>
      </c>
      <c r="R698" s="6">
        <f t="shared" si="183"/>
        <v>261358.70833333334</v>
      </c>
      <c r="S698" s="6">
        <f t="shared" si="184"/>
        <v>265149.0625</v>
      </c>
      <c r="T698" s="7">
        <f t="shared" si="190"/>
        <v>530298.125</v>
      </c>
      <c r="U698" s="6">
        <f t="shared" si="191"/>
        <v>0</v>
      </c>
      <c r="V698" s="6">
        <f t="shared" si="191"/>
        <v>0</v>
      </c>
      <c r="W698" s="7">
        <f t="shared" si="185"/>
        <v>530298.125</v>
      </c>
    </row>
    <row r="699" spans="1:23" x14ac:dyDescent="0.3">
      <c r="A699">
        <f t="shared" ref="A699:A762" si="192">A646+1</f>
        <v>2016</v>
      </c>
      <c r="B699" s="46" t="s">
        <v>37</v>
      </c>
      <c r="C699" s="6">
        <v>1914076</v>
      </c>
      <c r="D699" s="6">
        <v>1145096</v>
      </c>
      <c r="E699" s="6">
        <v>0</v>
      </c>
      <c r="F699" s="7">
        <f t="shared" si="186"/>
        <v>3059172</v>
      </c>
      <c r="G699" s="6">
        <v>0</v>
      </c>
      <c r="H699" s="6">
        <v>0</v>
      </c>
      <c r="I699" s="7">
        <f t="shared" si="180"/>
        <v>3059172</v>
      </c>
      <c r="J699" s="6">
        <f t="shared" si="187"/>
        <v>797531.66666666674</v>
      </c>
      <c r="K699" s="6">
        <f t="shared" si="181"/>
        <v>477123.33333333337</v>
      </c>
      <c r="L699" s="6">
        <f t="shared" si="181"/>
        <v>0</v>
      </c>
      <c r="M699" s="7">
        <f t="shared" si="188"/>
        <v>1274655</v>
      </c>
      <c r="N699" s="6">
        <f t="shared" si="189"/>
        <v>0</v>
      </c>
      <c r="O699" s="6">
        <f t="shared" si="189"/>
        <v>0</v>
      </c>
      <c r="P699" s="7">
        <f t="shared" si="182"/>
        <v>1274655</v>
      </c>
      <c r="Q699" s="6">
        <f t="shared" si="183"/>
        <v>279136.08333333331</v>
      </c>
      <c r="R699" s="6">
        <f t="shared" si="183"/>
        <v>166993.16666666666</v>
      </c>
      <c r="S699" s="6">
        <f t="shared" si="184"/>
        <v>446129.25</v>
      </c>
      <c r="T699" s="7">
        <f t="shared" si="190"/>
        <v>892258.5</v>
      </c>
      <c r="U699" s="6">
        <f t="shared" si="191"/>
        <v>0</v>
      </c>
      <c r="V699" s="6">
        <f t="shared" si="191"/>
        <v>0</v>
      </c>
      <c r="W699" s="7">
        <f t="shared" si="185"/>
        <v>892258.5</v>
      </c>
    </row>
    <row r="700" spans="1:23" x14ac:dyDescent="0.3">
      <c r="A700">
        <f t="shared" si="192"/>
        <v>2016</v>
      </c>
      <c r="B700" s="46" t="s">
        <v>38</v>
      </c>
      <c r="C700" s="6">
        <v>0</v>
      </c>
      <c r="D700" s="6">
        <v>0</v>
      </c>
      <c r="E700" s="6">
        <v>0</v>
      </c>
      <c r="F700" s="7">
        <f t="shared" si="186"/>
        <v>0</v>
      </c>
      <c r="G700" s="6">
        <v>0</v>
      </c>
      <c r="H700" s="6">
        <v>0</v>
      </c>
      <c r="I700" s="7">
        <f t="shared" si="180"/>
        <v>0</v>
      </c>
      <c r="J700" s="6">
        <f t="shared" si="187"/>
        <v>0</v>
      </c>
      <c r="K700" s="6">
        <f t="shared" si="181"/>
        <v>0</v>
      </c>
      <c r="L700" s="6">
        <f t="shared" si="181"/>
        <v>0</v>
      </c>
      <c r="M700" s="7">
        <f t="shared" si="188"/>
        <v>0</v>
      </c>
      <c r="N700" s="6">
        <f t="shared" si="189"/>
        <v>0</v>
      </c>
      <c r="O700" s="6">
        <f t="shared" si="189"/>
        <v>0</v>
      </c>
      <c r="P700" s="7">
        <f t="shared" si="182"/>
        <v>0</v>
      </c>
      <c r="Q700" s="6">
        <f t="shared" si="183"/>
        <v>0</v>
      </c>
      <c r="R700" s="6">
        <f t="shared" si="183"/>
        <v>0</v>
      </c>
      <c r="S700" s="6">
        <f t="shared" si="184"/>
        <v>0</v>
      </c>
      <c r="T700" s="7">
        <f t="shared" si="190"/>
        <v>0</v>
      </c>
      <c r="U700" s="6">
        <f t="shared" si="191"/>
        <v>0</v>
      </c>
      <c r="V700" s="6">
        <f t="shared" si="191"/>
        <v>0</v>
      </c>
      <c r="W700" s="7">
        <f t="shared" si="185"/>
        <v>0</v>
      </c>
    </row>
    <row r="701" spans="1:23" x14ac:dyDescent="0.3">
      <c r="A701">
        <f t="shared" si="192"/>
        <v>2016</v>
      </c>
      <c r="B701" s="46" t="s">
        <v>39</v>
      </c>
      <c r="C701" s="6">
        <v>0</v>
      </c>
      <c r="D701" s="6">
        <v>477870</v>
      </c>
      <c r="E701" s="6">
        <v>0</v>
      </c>
      <c r="F701" s="7">
        <f t="shared" si="186"/>
        <v>477870</v>
      </c>
      <c r="G701" s="6">
        <v>728578</v>
      </c>
      <c r="H701" s="6">
        <v>0</v>
      </c>
      <c r="I701" s="7">
        <f t="shared" si="180"/>
        <v>1206448</v>
      </c>
      <c r="J701" s="6">
        <f t="shared" si="187"/>
        <v>0</v>
      </c>
      <c r="K701" s="6">
        <f t="shared" si="181"/>
        <v>199112.5</v>
      </c>
      <c r="L701" s="6">
        <f t="shared" si="181"/>
        <v>0</v>
      </c>
      <c r="M701" s="7">
        <f t="shared" si="188"/>
        <v>199112.5</v>
      </c>
      <c r="N701" s="6">
        <f t="shared" si="189"/>
        <v>303574.16666666669</v>
      </c>
      <c r="O701" s="6">
        <f t="shared" si="189"/>
        <v>0</v>
      </c>
      <c r="P701" s="7">
        <f t="shared" si="182"/>
        <v>502686.66666666669</v>
      </c>
      <c r="Q701" s="6">
        <f t="shared" si="183"/>
        <v>0</v>
      </c>
      <c r="R701" s="6">
        <f t="shared" si="183"/>
        <v>69689.375</v>
      </c>
      <c r="S701" s="6">
        <f t="shared" si="184"/>
        <v>69689.375</v>
      </c>
      <c r="T701" s="7">
        <f t="shared" si="190"/>
        <v>139378.75</v>
      </c>
      <c r="U701" s="6">
        <f t="shared" si="191"/>
        <v>106250.95833333333</v>
      </c>
      <c r="V701" s="6">
        <f t="shared" si="191"/>
        <v>0</v>
      </c>
      <c r="W701" s="7">
        <f t="shared" si="185"/>
        <v>245629.70833333331</v>
      </c>
    </row>
    <row r="702" spans="1:23" x14ac:dyDescent="0.3">
      <c r="A702">
        <f t="shared" si="192"/>
        <v>2016</v>
      </c>
      <c r="B702" s="46" t="s">
        <v>9</v>
      </c>
      <c r="C702" s="6">
        <v>1112306</v>
      </c>
      <c r="D702" s="6">
        <v>627659</v>
      </c>
      <c r="E702" s="6">
        <v>369420</v>
      </c>
      <c r="F702" s="7">
        <f t="shared" si="186"/>
        <v>2109385</v>
      </c>
      <c r="G702" s="6">
        <v>11176</v>
      </c>
      <c r="H702" s="6">
        <v>73452933</v>
      </c>
      <c r="I702" s="7">
        <f t="shared" si="180"/>
        <v>75573494</v>
      </c>
      <c r="J702" s="6">
        <f t="shared" si="187"/>
        <v>463460.83333333337</v>
      </c>
      <c r="K702" s="6">
        <f t="shared" si="181"/>
        <v>261524.58333333334</v>
      </c>
      <c r="L702" s="6">
        <f t="shared" si="181"/>
        <v>153925</v>
      </c>
      <c r="M702" s="7">
        <f t="shared" si="188"/>
        <v>878910.41666666674</v>
      </c>
      <c r="N702" s="6">
        <f t="shared" si="189"/>
        <v>4656.666666666667</v>
      </c>
      <c r="O702" s="6">
        <f t="shared" si="189"/>
        <v>30605388.75</v>
      </c>
      <c r="P702" s="7">
        <f t="shared" si="182"/>
        <v>31488955.833333332</v>
      </c>
      <c r="Q702" s="6">
        <f t="shared" si="183"/>
        <v>162211.29166666666</v>
      </c>
      <c r="R702" s="6">
        <f t="shared" si="183"/>
        <v>91533.604166666672</v>
      </c>
      <c r="S702" s="6">
        <f t="shared" si="184"/>
        <v>253744.89583333331</v>
      </c>
      <c r="T702" s="7">
        <f t="shared" si="190"/>
        <v>507489.79166666663</v>
      </c>
      <c r="U702" s="6">
        <f t="shared" si="191"/>
        <v>1629.8333333333333</v>
      </c>
      <c r="V702" s="6">
        <f t="shared" si="191"/>
        <v>10711886.0625</v>
      </c>
      <c r="W702" s="7">
        <f t="shared" si="185"/>
        <v>11221005.6875</v>
      </c>
    </row>
    <row r="703" spans="1:23" x14ac:dyDescent="0.3">
      <c r="A703">
        <f t="shared" si="192"/>
        <v>2016</v>
      </c>
      <c r="B703" s="46" t="s">
        <v>40</v>
      </c>
      <c r="C703" s="6">
        <v>600339</v>
      </c>
      <c r="D703" s="6">
        <v>37385</v>
      </c>
      <c r="E703" s="6">
        <v>0</v>
      </c>
      <c r="F703" s="7">
        <f t="shared" si="186"/>
        <v>637724</v>
      </c>
      <c r="G703" s="6">
        <v>1512507</v>
      </c>
      <c r="H703" s="6">
        <v>0</v>
      </c>
      <c r="I703" s="7">
        <f t="shared" si="180"/>
        <v>2150231</v>
      </c>
      <c r="J703" s="6">
        <f t="shared" si="187"/>
        <v>250141.25</v>
      </c>
      <c r="K703" s="6">
        <f t="shared" si="181"/>
        <v>15577.083333333334</v>
      </c>
      <c r="L703" s="6">
        <f t="shared" si="181"/>
        <v>0</v>
      </c>
      <c r="M703" s="7">
        <f t="shared" si="188"/>
        <v>265718.33333333331</v>
      </c>
      <c r="N703" s="6">
        <f t="shared" si="189"/>
        <v>630211.25</v>
      </c>
      <c r="O703" s="6">
        <f t="shared" si="189"/>
        <v>0</v>
      </c>
      <c r="P703" s="7">
        <f t="shared" si="182"/>
        <v>895929.58333333326</v>
      </c>
      <c r="Q703" s="6">
        <f t="shared" si="183"/>
        <v>87549.4375</v>
      </c>
      <c r="R703" s="6">
        <f t="shared" si="183"/>
        <v>5451.979166666667</v>
      </c>
      <c r="S703" s="6">
        <f t="shared" si="184"/>
        <v>93001.416666666672</v>
      </c>
      <c r="T703" s="7">
        <f t="shared" si="190"/>
        <v>186002.83333333334</v>
      </c>
      <c r="U703" s="6">
        <f t="shared" si="191"/>
        <v>220573.9375</v>
      </c>
      <c r="V703" s="6">
        <f t="shared" si="191"/>
        <v>0</v>
      </c>
      <c r="W703" s="7">
        <f t="shared" si="185"/>
        <v>406576.77083333337</v>
      </c>
    </row>
    <row r="704" spans="1:23" x14ac:dyDescent="0.3">
      <c r="A704">
        <f t="shared" si="192"/>
        <v>2016</v>
      </c>
      <c r="B704" s="46" t="s">
        <v>41</v>
      </c>
      <c r="C704" s="6">
        <v>0</v>
      </c>
      <c r="D704" s="6">
        <v>193395</v>
      </c>
      <c r="E704" s="6">
        <v>0</v>
      </c>
      <c r="F704" s="7">
        <f t="shared" si="186"/>
        <v>193395</v>
      </c>
      <c r="G704" s="6">
        <v>0</v>
      </c>
      <c r="H704" s="6">
        <v>0</v>
      </c>
      <c r="I704" s="7">
        <f t="shared" si="180"/>
        <v>193395</v>
      </c>
      <c r="J704" s="6">
        <f t="shared" si="187"/>
        <v>0</v>
      </c>
      <c r="K704" s="6">
        <f t="shared" si="181"/>
        <v>80581.25</v>
      </c>
      <c r="L704" s="6">
        <f t="shared" si="181"/>
        <v>0</v>
      </c>
      <c r="M704" s="7">
        <f t="shared" si="188"/>
        <v>80581.25</v>
      </c>
      <c r="N704" s="6">
        <f t="shared" si="189"/>
        <v>0</v>
      </c>
      <c r="O704" s="6">
        <f t="shared" si="189"/>
        <v>0</v>
      </c>
      <c r="P704" s="7">
        <f t="shared" si="182"/>
        <v>80581.25</v>
      </c>
      <c r="Q704" s="6">
        <f t="shared" si="183"/>
        <v>0</v>
      </c>
      <c r="R704" s="6">
        <f t="shared" si="183"/>
        <v>28203.4375</v>
      </c>
      <c r="S704" s="6">
        <f t="shared" si="184"/>
        <v>28203.4375</v>
      </c>
      <c r="T704" s="7">
        <f t="shared" si="190"/>
        <v>56406.875</v>
      </c>
      <c r="U704" s="6">
        <f t="shared" si="191"/>
        <v>0</v>
      </c>
      <c r="V704" s="6">
        <f t="shared" si="191"/>
        <v>0</v>
      </c>
      <c r="W704" s="7">
        <f t="shared" si="185"/>
        <v>56406.875</v>
      </c>
    </row>
    <row r="705" spans="1:23" x14ac:dyDescent="0.3">
      <c r="A705">
        <f t="shared" si="192"/>
        <v>2016</v>
      </c>
      <c r="B705" s="46" t="s">
        <v>42</v>
      </c>
      <c r="C705" s="6">
        <v>35956</v>
      </c>
      <c r="D705" s="6">
        <v>1488412</v>
      </c>
      <c r="E705" s="6">
        <v>0</v>
      </c>
      <c r="F705" s="7">
        <f t="shared" si="186"/>
        <v>1524368</v>
      </c>
      <c r="G705" s="6">
        <v>0</v>
      </c>
      <c r="H705" s="6">
        <v>0</v>
      </c>
      <c r="I705" s="7">
        <f t="shared" si="180"/>
        <v>1524368</v>
      </c>
      <c r="J705" s="6">
        <f t="shared" si="187"/>
        <v>14981.666666666668</v>
      </c>
      <c r="K705" s="6">
        <f t="shared" si="181"/>
        <v>620171.66666666674</v>
      </c>
      <c r="L705" s="6">
        <f t="shared" si="181"/>
        <v>0</v>
      </c>
      <c r="M705" s="7">
        <f t="shared" si="188"/>
        <v>635153.33333333337</v>
      </c>
      <c r="N705" s="6">
        <f t="shared" si="189"/>
        <v>0</v>
      </c>
      <c r="O705" s="6">
        <f t="shared" si="189"/>
        <v>0</v>
      </c>
      <c r="P705" s="7">
        <f t="shared" si="182"/>
        <v>635153.33333333337</v>
      </c>
      <c r="Q705" s="6">
        <f t="shared" si="183"/>
        <v>5243.583333333333</v>
      </c>
      <c r="R705" s="6">
        <f t="shared" si="183"/>
        <v>217060.08333333334</v>
      </c>
      <c r="S705" s="6">
        <f t="shared" si="184"/>
        <v>222303.66666666669</v>
      </c>
      <c r="T705" s="7">
        <f t="shared" si="190"/>
        <v>444607.33333333337</v>
      </c>
      <c r="U705" s="6">
        <f t="shared" si="191"/>
        <v>0</v>
      </c>
      <c r="V705" s="6">
        <f t="shared" si="191"/>
        <v>0</v>
      </c>
      <c r="W705" s="7">
        <f t="shared" si="185"/>
        <v>444607.33333333337</v>
      </c>
    </row>
    <row r="706" spans="1:23" x14ac:dyDescent="0.3">
      <c r="A706">
        <f t="shared" si="192"/>
        <v>2016</v>
      </c>
      <c r="B706" s="46" t="s">
        <v>43</v>
      </c>
      <c r="C706" s="6">
        <v>305991</v>
      </c>
      <c r="D706" s="6">
        <v>623042</v>
      </c>
      <c r="E706" s="6">
        <v>0</v>
      </c>
      <c r="F706" s="7">
        <f t="shared" si="186"/>
        <v>929033</v>
      </c>
      <c r="G706" s="6">
        <v>0</v>
      </c>
      <c r="H706" s="6">
        <v>4550990</v>
      </c>
      <c r="I706" s="7">
        <f t="shared" si="180"/>
        <v>5480023</v>
      </c>
      <c r="J706" s="6">
        <f t="shared" si="187"/>
        <v>127496.25</v>
      </c>
      <c r="K706" s="6">
        <f t="shared" si="181"/>
        <v>259600.83333333334</v>
      </c>
      <c r="L706" s="6">
        <f t="shared" si="181"/>
        <v>0</v>
      </c>
      <c r="M706" s="7">
        <f t="shared" si="188"/>
        <v>387097.08333333337</v>
      </c>
      <c r="N706" s="6">
        <f t="shared" si="189"/>
        <v>0</v>
      </c>
      <c r="O706" s="6">
        <f t="shared" si="189"/>
        <v>1896245.8333333335</v>
      </c>
      <c r="P706" s="7">
        <f t="shared" si="182"/>
        <v>2283342.916666667</v>
      </c>
      <c r="Q706" s="6">
        <f t="shared" si="183"/>
        <v>44623.6875</v>
      </c>
      <c r="R706" s="6">
        <f t="shared" si="183"/>
        <v>90860.291666666672</v>
      </c>
      <c r="S706" s="6">
        <f t="shared" si="184"/>
        <v>135483.97916666669</v>
      </c>
      <c r="T706" s="7">
        <f t="shared" si="190"/>
        <v>270967.95833333337</v>
      </c>
      <c r="U706" s="6">
        <f t="shared" si="191"/>
        <v>0</v>
      </c>
      <c r="V706" s="6">
        <f t="shared" si="191"/>
        <v>663686.04166666663</v>
      </c>
      <c r="W706" s="7">
        <f t="shared" si="185"/>
        <v>934654</v>
      </c>
    </row>
    <row r="707" spans="1:23" x14ac:dyDescent="0.3">
      <c r="A707">
        <f t="shared" si="192"/>
        <v>2016</v>
      </c>
      <c r="B707" s="46" t="s">
        <v>44</v>
      </c>
      <c r="C707" s="6">
        <v>278</v>
      </c>
      <c r="D707" s="6">
        <v>22218</v>
      </c>
      <c r="E707" s="6">
        <v>0</v>
      </c>
      <c r="F707" s="7">
        <f t="shared" si="186"/>
        <v>22496</v>
      </c>
      <c r="G707" s="6">
        <v>0</v>
      </c>
      <c r="H707" s="6">
        <v>0</v>
      </c>
      <c r="I707" s="7">
        <f t="shared" si="180"/>
        <v>22496</v>
      </c>
      <c r="J707" s="6">
        <f t="shared" si="187"/>
        <v>115.83333333333334</v>
      </c>
      <c r="K707" s="6">
        <f t="shared" si="181"/>
        <v>9257.5</v>
      </c>
      <c r="L707" s="6">
        <f t="shared" si="181"/>
        <v>0</v>
      </c>
      <c r="M707" s="7">
        <f t="shared" si="188"/>
        <v>9373.3333333333339</v>
      </c>
      <c r="N707" s="6">
        <f t="shared" si="189"/>
        <v>0</v>
      </c>
      <c r="O707" s="6">
        <f t="shared" si="189"/>
        <v>0</v>
      </c>
      <c r="P707" s="7">
        <f t="shared" si="182"/>
        <v>9373.3333333333339</v>
      </c>
      <c r="Q707" s="6">
        <f t="shared" si="183"/>
        <v>40.541666666666664</v>
      </c>
      <c r="R707" s="6">
        <f t="shared" si="183"/>
        <v>3240.125</v>
      </c>
      <c r="S707" s="6">
        <f t="shared" si="184"/>
        <v>3280.6666666666665</v>
      </c>
      <c r="T707" s="7">
        <f t="shared" si="190"/>
        <v>6561.333333333333</v>
      </c>
      <c r="U707" s="6">
        <f t="shared" si="191"/>
        <v>0</v>
      </c>
      <c r="V707" s="6">
        <f t="shared" si="191"/>
        <v>0</v>
      </c>
      <c r="W707" s="7">
        <f t="shared" si="185"/>
        <v>6561.333333333333</v>
      </c>
    </row>
    <row r="708" spans="1:23" x14ac:dyDescent="0.3">
      <c r="A708">
        <f t="shared" si="192"/>
        <v>2016</v>
      </c>
      <c r="B708" s="46" t="s">
        <v>45</v>
      </c>
      <c r="C708" s="6">
        <v>612716</v>
      </c>
      <c r="D708" s="6">
        <v>403271</v>
      </c>
      <c r="E708" s="6">
        <v>0</v>
      </c>
      <c r="F708" s="7">
        <f t="shared" si="186"/>
        <v>1015987</v>
      </c>
      <c r="G708" s="6">
        <v>874149</v>
      </c>
      <c r="H708" s="6">
        <v>0</v>
      </c>
      <c r="I708" s="7">
        <f t="shared" si="180"/>
        <v>1890136</v>
      </c>
      <c r="J708" s="6">
        <f t="shared" si="187"/>
        <v>255298.33333333334</v>
      </c>
      <c r="K708" s="6">
        <f t="shared" si="181"/>
        <v>168029.58333333334</v>
      </c>
      <c r="L708" s="6">
        <f t="shared" si="181"/>
        <v>0</v>
      </c>
      <c r="M708" s="7">
        <f t="shared" si="188"/>
        <v>423327.91666666669</v>
      </c>
      <c r="N708" s="6">
        <f t="shared" si="189"/>
        <v>364228.75</v>
      </c>
      <c r="O708" s="6">
        <f t="shared" si="189"/>
        <v>0</v>
      </c>
      <c r="P708" s="7">
        <f t="shared" si="182"/>
        <v>787556.66666666674</v>
      </c>
      <c r="Q708" s="6">
        <f t="shared" si="183"/>
        <v>89354.416666666672</v>
      </c>
      <c r="R708" s="6">
        <f t="shared" si="183"/>
        <v>58810.354166666664</v>
      </c>
      <c r="S708" s="6">
        <f t="shared" si="184"/>
        <v>148164.77083333334</v>
      </c>
      <c r="T708" s="7">
        <f t="shared" si="190"/>
        <v>296329.54166666669</v>
      </c>
      <c r="U708" s="6">
        <f t="shared" si="191"/>
        <v>127480.06249999999</v>
      </c>
      <c r="V708" s="6">
        <f t="shared" si="191"/>
        <v>0</v>
      </c>
      <c r="W708" s="7">
        <f t="shared" si="185"/>
        <v>423809.60416666669</v>
      </c>
    </row>
    <row r="709" spans="1:23" x14ac:dyDescent="0.3">
      <c r="A709">
        <f t="shared" si="192"/>
        <v>2016</v>
      </c>
      <c r="B709" s="46" t="s">
        <v>46</v>
      </c>
      <c r="C709" s="6">
        <v>1107</v>
      </c>
      <c r="D709" s="6">
        <v>1144434</v>
      </c>
      <c r="E709" s="6">
        <v>0</v>
      </c>
      <c r="F709" s="7">
        <f t="shared" si="186"/>
        <v>1145541</v>
      </c>
      <c r="G709" s="6">
        <v>0</v>
      </c>
      <c r="H709" s="6">
        <v>0</v>
      </c>
      <c r="I709" s="7">
        <f t="shared" si="180"/>
        <v>1145541</v>
      </c>
      <c r="J709" s="6">
        <f t="shared" si="187"/>
        <v>461.25</v>
      </c>
      <c r="K709" s="6">
        <f t="shared" si="181"/>
        <v>476847.5</v>
      </c>
      <c r="L709" s="6">
        <f t="shared" si="181"/>
        <v>0</v>
      </c>
      <c r="M709" s="7">
        <f t="shared" si="188"/>
        <v>477308.75</v>
      </c>
      <c r="N709" s="6">
        <f t="shared" si="189"/>
        <v>0</v>
      </c>
      <c r="O709" s="6">
        <f t="shared" si="189"/>
        <v>0</v>
      </c>
      <c r="P709" s="7">
        <f t="shared" si="182"/>
        <v>477308.75</v>
      </c>
      <c r="Q709" s="6">
        <f t="shared" si="183"/>
        <v>161.4375</v>
      </c>
      <c r="R709" s="6">
        <f t="shared" si="183"/>
        <v>166896.625</v>
      </c>
      <c r="S709" s="6">
        <f t="shared" si="184"/>
        <v>167058.0625</v>
      </c>
      <c r="T709" s="7">
        <f t="shared" si="190"/>
        <v>334116.125</v>
      </c>
      <c r="U709" s="6">
        <f t="shared" si="191"/>
        <v>0</v>
      </c>
      <c r="V709" s="6">
        <f t="shared" si="191"/>
        <v>0</v>
      </c>
      <c r="W709" s="7">
        <f t="shared" si="185"/>
        <v>334116.125</v>
      </c>
    </row>
    <row r="710" spans="1:23" x14ac:dyDescent="0.3">
      <c r="A710">
        <f t="shared" si="192"/>
        <v>2016</v>
      </c>
      <c r="B710" s="46" t="s">
        <v>47</v>
      </c>
      <c r="C710" s="6">
        <v>1801766</v>
      </c>
      <c r="D710" s="6">
        <v>47274</v>
      </c>
      <c r="E710" s="6">
        <v>0</v>
      </c>
      <c r="F710" s="7">
        <f t="shared" si="186"/>
        <v>1849040</v>
      </c>
      <c r="G710" s="6">
        <v>0</v>
      </c>
      <c r="H710" s="6">
        <v>0</v>
      </c>
      <c r="I710" s="7">
        <f t="shared" si="180"/>
        <v>1849040</v>
      </c>
      <c r="J710" s="6">
        <f t="shared" si="187"/>
        <v>750735.83333333337</v>
      </c>
      <c r="K710" s="6">
        <f t="shared" si="181"/>
        <v>19697.5</v>
      </c>
      <c r="L710" s="6">
        <f t="shared" si="181"/>
        <v>0</v>
      </c>
      <c r="M710" s="7">
        <f t="shared" si="188"/>
        <v>770433.33333333337</v>
      </c>
      <c r="N710" s="6">
        <f t="shared" si="189"/>
        <v>0</v>
      </c>
      <c r="O710" s="6">
        <f t="shared" si="189"/>
        <v>0</v>
      </c>
      <c r="P710" s="7">
        <f t="shared" si="182"/>
        <v>770433.33333333337</v>
      </c>
      <c r="Q710" s="6">
        <f t="shared" si="183"/>
        <v>262757.54166666669</v>
      </c>
      <c r="R710" s="6">
        <f t="shared" si="183"/>
        <v>6894.125</v>
      </c>
      <c r="S710" s="6">
        <f t="shared" si="184"/>
        <v>269651.66666666669</v>
      </c>
      <c r="T710" s="7">
        <f t="shared" si="190"/>
        <v>539303.33333333337</v>
      </c>
      <c r="U710" s="6">
        <f t="shared" si="191"/>
        <v>0</v>
      </c>
      <c r="V710" s="6">
        <f t="shared" si="191"/>
        <v>0</v>
      </c>
      <c r="W710" s="7">
        <f t="shared" si="185"/>
        <v>539303.33333333337</v>
      </c>
    </row>
    <row r="711" spans="1:23" x14ac:dyDescent="0.3">
      <c r="A711">
        <f t="shared" si="192"/>
        <v>2016</v>
      </c>
      <c r="B711" s="46" t="s">
        <v>48</v>
      </c>
      <c r="C711" s="6">
        <v>175013</v>
      </c>
      <c r="D711" s="6">
        <v>66519</v>
      </c>
      <c r="E711" s="6">
        <v>0</v>
      </c>
      <c r="F711" s="7">
        <f t="shared" si="186"/>
        <v>241532</v>
      </c>
      <c r="G711" s="6">
        <v>0</v>
      </c>
      <c r="H711" s="6">
        <v>868880</v>
      </c>
      <c r="I711" s="7">
        <f t="shared" si="180"/>
        <v>1110412</v>
      </c>
      <c r="J711" s="6">
        <f t="shared" si="187"/>
        <v>72922.083333333343</v>
      </c>
      <c r="K711" s="6">
        <f t="shared" si="181"/>
        <v>27716.25</v>
      </c>
      <c r="L711" s="6">
        <f t="shared" si="181"/>
        <v>0</v>
      </c>
      <c r="M711" s="7">
        <f t="shared" si="188"/>
        <v>100638.33333333334</v>
      </c>
      <c r="N711" s="6">
        <f t="shared" si="189"/>
        <v>0</v>
      </c>
      <c r="O711" s="6">
        <f t="shared" si="189"/>
        <v>362033.33333333337</v>
      </c>
      <c r="P711" s="7">
        <f t="shared" si="182"/>
        <v>462671.66666666674</v>
      </c>
      <c r="Q711" s="6">
        <f t="shared" si="183"/>
        <v>25522.729166666668</v>
      </c>
      <c r="R711" s="6">
        <f t="shared" si="183"/>
        <v>9700.6875</v>
      </c>
      <c r="S711" s="6">
        <f t="shared" si="184"/>
        <v>35223.416666666672</v>
      </c>
      <c r="T711" s="7">
        <f t="shared" si="190"/>
        <v>70446.833333333343</v>
      </c>
      <c r="U711" s="6">
        <f t="shared" si="191"/>
        <v>0</v>
      </c>
      <c r="V711" s="6">
        <f t="shared" si="191"/>
        <v>126711.66666666667</v>
      </c>
      <c r="W711" s="7">
        <f t="shared" si="185"/>
        <v>197158.5</v>
      </c>
    </row>
    <row r="712" spans="1:23" x14ac:dyDescent="0.3">
      <c r="A712">
        <f t="shared" si="192"/>
        <v>2016</v>
      </c>
      <c r="B712" s="46" t="s">
        <v>49</v>
      </c>
      <c r="C712" s="6">
        <v>1003111</v>
      </c>
      <c r="D712" s="6">
        <v>52425</v>
      </c>
      <c r="E712" s="6">
        <v>0</v>
      </c>
      <c r="F712" s="7">
        <f t="shared" si="186"/>
        <v>1055536</v>
      </c>
      <c r="G712" s="6">
        <v>0</v>
      </c>
      <c r="H712" s="6">
        <v>178534</v>
      </c>
      <c r="I712" s="7">
        <f t="shared" si="180"/>
        <v>1234070</v>
      </c>
      <c r="J712" s="6">
        <f t="shared" si="187"/>
        <v>417962.91666666669</v>
      </c>
      <c r="K712" s="6">
        <f t="shared" si="181"/>
        <v>21843.75</v>
      </c>
      <c r="L712" s="6">
        <f t="shared" si="181"/>
        <v>0</v>
      </c>
      <c r="M712" s="7">
        <f t="shared" si="188"/>
        <v>439806.66666666669</v>
      </c>
      <c r="N712" s="6">
        <f t="shared" si="189"/>
        <v>0</v>
      </c>
      <c r="O712" s="6">
        <f t="shared" si="189"/>
        <v>74389.166666666672</v>
      </c>
      <c r="P712" s="7">
        <f t="shared" si="182"/>
        <v>514195.83333333337</v>
      </c>
      <c r="Q712" s="6">
        <f t="shared" si="183"/>
        <v>146287.02083333334</v>
      </c>
      <c r="R712" s="6">
        <f t="shared" si="183"/>
        <v>7645.3124999999991</v>
      </c>
      <c r="S712" s="6">
        <f t="shared" si="184"/>
        <v>153932.33333333334</v>
      </c>
      <c r="T712" s="7">
        <f t="shared" si="190"/>
        <v>307864.66666666669</v>
      </c>
      <c r="U712" s="6">
        <f t="shared" si="191"/>
        <v>0</v>
      </c>
      <c r="V712" s="6">
        <f t="shared" si="191"/>
        <v>26036.208333333332</v>
      </c>
      <c r="W712" s="7">
        <f t="shared" si="185"/>
        <v>333900.875</v>
      </c>
    </row>
    <row r="713" spans="1:23" x14ac:dyDescent="0.3">
      <c r="A713">
        <f t="shared" si="192"/>
        <v>2016</v>
      </c>
      <c r="B713" s="46" t="s">
        <v>50</v>
      </c>
      <c r="C713" s="6">
        <v>1543298</v>
      </c>
      <c r="D713" s="6">
        <v>88886</v>
      </c>
      <c r="E713" s="6">
        <v>0</v>
      </c>
      <c r="F713" s="7">
        <f t="shared" si="186"/>
        <v>1632184</v>
      </c>
      <c r="G713" s="6">
        <v>0</v>
      </c>
      <c r="H713" s="6">
        <v>0</v>
      </c>
      <c r="I713" s="7">
        <f t="shared" si="180"/>
        <v>1632184</v>
      </c>
      <c r="J713" s="6">
        <f t="shared" si="187"/>
        <v>643040.83333333337</v>
      </c>
      <c r="K713" s="6">
        <f t="shared" si="181"/>
        <v>37035.833333333336</v>
      </c>
      <c r="L713" s="6">
        <f t="shared" si="181"/>
        <v>0</v>
      </c>
      <c r="M713" s="7">
        <f t="shared" si="188"/>
        <v>680076.66666666674</v>
      </c>
      <c r="N713" s="6">
        <f t="shared" si="189"/>
        <v>0</v>
      </c>
      <c r="O713" s="6">
        <f t="shared" si="189"/>
        <v>0</v>
      </c>
      <c r="P713" s="7">
        <f t="shared" si="182"/>
        <v>680076.66666666674</v>
      </c>
      <c r="Q713" s="6">
        <f t="shared" si="183"/>
        <v>225064.29166666666</v>
      </c>
      <c r="R713" s="6">
        <f t="shared" si="183"/>
        <v>12962.541666666666</v>
      </c>
      <c r="S713" s="6">
        <f t="shared" si="184"/>
        <v>238026.83333333331</v>
      </c>
      <c r="T713" s="7">
        <f t="shared" si="190"/>
        <v>476053.66666666663</v>
      </c>
      <c r="U713" s="6">
        <f t="shared" si="191"/>
        <v>0</v>
      </c>
      <c r="V713" s="6">
        <f t="shared" si="191"/>
        <v>0</v>
      </c>
      <c r="W713" s="7">
        <f t="shared" si="185"/>
        <v>476053.66666666663</v>
      </c>
    </row>
    <row r="714" spans="1:23" x14ac:dyDescent="0.3">
      <c r="A714">
        <f t="shared" si="192"/>
        <v>2016</v>
      </c>
      <c r="B714" s="46" t="s">
        <v>51</v>
      </c>
      <c r="C714" s="6">
        <v>1488956</v>
      </c>
      <c r="D714" s="6">
        <v>7068627</v>
      </c>
      <c r="E714" s="6">
        <v>0</v>
      </c>
      <c r="F714" s="7">
        <f t="shared" si="186"/>
        <v>8557583</v>
      </c>
      <c r="G714" s="6">
        <v>0</v>
      </c>
      <c r="H714" s="6">
        <v>0</v>
      </c>
      <c r="I714" s="7">
        <f t="shared" si="180"/>
        <v>8557583</v>
      </c>
      <c r="J714" s="6">
        <f t="shared" si="187"/>
        <v>620398.33333333337</v>
      </c>
      <c r="K714" s="6">
        <f t="shared" si="181"/>
        <v>2945261.25</v>
      </c>
      <c r="L714" s="6">
        <f t="shared" si="181"/>
        <v>0</v>
      </c>
      <c r="M714" s="7">
        <f t="shared" si="188"/>
        <v>3565659.5833333335</v>
      </c>
      <c r="N714" s="6">
        <f t="shared" si="189"/>
        <v>0</v>
      </c>
      <c r="O714" s="6">
        <f t="shared" si="189"/>
        <v>0</v>
      </c>
      <c r="P714" s="7">
        <f t="shared" si="182"/>
        <v>3565659.5833333335</v>
      </c>
      <c r="Q714" s="6">
        <f t="shared" si="183"/>
        <v>217139.41666666666</v>
      </c>
      <c r="R714" s="6">
        <f t="shared" si="183"/>
        <v>1030841.4374999999</v>
      </c>
      <c r="S714" s="6">
        <f t="shared" si="184"/>
        <v>1247980.8541666665</v>
      </c>
      <c r="T714" s="7">
        <f t="shared" si="190"/>
        <v>2495961.708333333</v>
      </c>
      <c r="U714" s="6">
        <f t="shared" si="191"/>
        <v>0</v>
      </c>
      <c r="V714" s="6">
        <f t="shared" si="191"/>
        <v>0</v>
      </c>
      <c r="W714" s="7">
        <f t="shared" si="185"/>
        <v>2495961.708333333</v>
      </c>
    </row>
    <row r="715" spans="1:23" x14ac:dyDescent="0.3">
      <c r="A715">
        <f t="shared" si="192"/>
        <v>2016</v>
      </c>
      <c r="B715" s="46" t="s">
        <v>52</v>
      </c>
      <c r="C715" s="6">
        <v>0</v>
      </c>
      <c r="D715" s="6">
        <v>1115325</v>
      </c>
      <c r="E715" s="6">
        <v>0</v>
      </c>
      <c r="F715" s="7">
        <f t="shared" si="186"/>
        <v>1115325</v>
      </c>
      <c r="G715" s="6">
        <v>7000</v>
      </c>
      <c r="H715" s="6">
        <v>0</v>
      </c>
      <c r="I715" s="7">
        <f t="shared" si="180"/>
        <v>1122325</v>
      </c>
      <c r="J715" s="6">
        <f t="shared" si="187"/>
        <v>0</v>
      </c>
      <c r="K715" s="6">
        <f t="shared" si="181"/>
        <v>464718.75</v>
      </c>
      <c r="L715" s="6">
        <f t="shared" si="181"/>
        <v>0</v>
      </c>
      <c r="M715" s="7">
        <f t="shared" si="188"/>
        <v>464718.75</v>
      </c>
      <c r="N715" s="6">
        <f t="shared" si="189"/>
        <v>2916.666666666667</v>
      </c>
      <c r="O715" s="6">
        <f t="shared" si="189"/>
        <v>0</v>
      </c>
      <c r="P715" s="7">
        <f t="shared" si="182"/>
        <v>467635.41666666669</v>
      </c>
      <c r="Q715" s="6">
        <f t="shared" si="183"/>
        <v>0</v>
      </c>
      <c r="R715" s="6">
        <f t="shared" si="183"/>
        <v>162651.5625</v>
      </c>
      <c r="S715" s="6">
        <f t="shared" si="184"/>
        <v>162651.5625</v>
      </c>
      <c r="T715" s="7">
        <f t="shared" si="190"/>
        <v>325303.125</v>
      </c>
      <c r="U715" s="6">
        <f t="shared" si="191"/>
        <v>1020.8333333333334</v>
      </c>
      <c r="V715" s="6">
        <f t="shared" si="191"/>
        <v>0</v>
      </c>
      <c r="W715" s="7">
        <f t="shared" si="185"/>
        <v>326323.95833333331</v>
      </c>
    </row>
    <row r="716" spans="1:23" x14ac:dyDescent="0.3">
      <c r="A716">
        <f t="shared" si="192"/>
        <v>2016</v>
      </c>
      <c r="B716" s="46" t="s">
        <v>13</v>
      </c>
      <c r="C716" s="6">
        <v>3456540</v>
      </c>
      <c r="D716" s="6">
        <v>278709</v>
      </c>
      <c r="E716" s="6">
        <v>55652</v>
      </c>
      <c r="F716" s="7">
        <f t="shared" si="186"/>
        <v>3790901</v>
      </c>
      <c r="G716" s="6">
        <v>0</v>
      </c>
      <c r="H716" s="6">
        <v>0</v>
      </c>
      <c r="I716" s="7">
        <f t="shared" si="180"/>
        <v>3790901</v>
      </c>
      <c r="J716" s="6">
        <f t="shared" si="187"/>
        <v>1440225</v>
      </c>
      <c r="K716" s="6">
        <f t="shared" si="181"/>
        <v>116128.75</v>
      </c>
      <c r="L716" s="6">
        <f t="shared" si="181"/>
        <v>23188.333333333336</v>
      </c>
      <c r="M716" s="7">
        <f t="shared" si="188"/>
        <v>1579542.0833333333</v>
      </c>
      <c r="N716" s="6">
        <f t="shared" si="189"/>
        <v>0</v>
      </c>
      <c r="O716" s="6">
        <f t="shared" si="189"/>
        <v>0</v>
      </c>
      <c r="P716" s="7">
        <f t="shared" si="182"/>
        <v>1579542.0833333333</v>
      </c>
      <c r="Q716" s="6">
        <f t="shared" si="183"/>
        <v>504078.74999999994</v>
      </c>
      <c r="R716" s="6">
        <f t="shared" si="183"/>
        <v>40645.0625</v>
      </c>
      <c r="S716" s="6">
        <f t="shared" si="184"/>
        <v>544723.8125</v>
      </c>
      <c r="T716" s="7">
        <f t="shared" si="190"/>
        <v>1089447.625</v>
      </c>
      <c r="U716" s="6">
        <f t="shared" si="191"/>
        <v>0</v>
      </c>
      <c r="V716" s="6">
        <f t="shared" si="191"/>
        <v>0</v>
      </c>
      <c r="W716" s="7">
        <f t="shared" si="185"/>
        <v>1089447.625</v>
      </c>
    </row>
    <row r="717" spans="1:23" x14ac:dyDescent="0.3">
      <c r="A717">
        <f t="shared" si="192"/>
        <v>2016</v>
      </c>
      <c r="B717" s="46" t="s">
        <v>53</v>
      </c>
      <c r="C717" s="6">
        <v>0</v>
      </c>
      <c r="D717" s="6">
        <v>10397</v>
      </c>
      <c r="E717" s="6">
        <v>0</v>
      </c>
      <c r="F717" s="7">
        <f t="shared" si="186"/>
        <v>10397</v>
      </c>
      <c r="G717" s="6">
        <v>0</v>
      </c>
      <c r="H717" s="6">
        <v>372144</v>
      </c>
      <c r="I717" s="7">
        <f t="shared" si="180"/>
        <v>382541</v>
      </c>
      <c r="J717" s="6">
        <f t="shared" si="187"/>
        <v>0</v>
      </c>
      <c r="K717" s="6">
        <f t="shared" si="181"/>
        <v>4332.0833333333339</v>
      </c>
      <c r="L717" s="6">
        <f t="shared" si="181"/>
        <v>0</v>
      </c>
      <c r="M717" s="7">
        <f t="shared" si="188"/>
        <v>4332.0833333333339</v>
      </c>
      <c r="N717" s="6">
        <f t="shared" si="189"/>
        <v>0</v>
      </c>
      <c r="O717" s="6">
        <f t="shared" si="189"/>
        <v>155060</v>
      </c>
      <c r="P717" s="7">
        <f t="shared" si="182"/>
        <v>159392.08333333334</v>
      </c>
      <c r="Q717" s="6">
        <f t="shared" si="183"/>
        <v>0</v>
      </c>
      <c r="R717" s="6">
        <f t="shared" si="183"/>
        <v>1516.2291666666667</v>
      </c>
      <c r="S717" s="6">
        <f t="shared" si="184"/>
        <v>1516.2291666666667</v>
      </c>
      <c r="T717" s="7">
        <f t="shared" si="190"/>
        <v>3032.4583333333335</v>
      </c>
      <c r="U717" s="6">
        <f t="shared" si="191"/>
        <v>0</v>
      </c>
      <c r="V717" s="6">
        <f t="shared" si="191"/>
        <v>54271</v>
      </c>
      <c r="W717" s="7">
        <f t="shared" si="185"/>
        <v>57303.458333333336</v>
      </c>
    </row>
    <row r="718" spans="1:23" x14ac:dyDescent="0.3">
      <c r="A718">
        <f t="shared" si="192"/>
        <v>2016</v>
      </c>
      <c r="B718" s="46" t="s">
        <v>54</v>
      </c>
      <c r="C718" s="6">
        <v>1556213</v>
      </c>
      <c r="D718" s="6">
        <v>1365076</v>
      </c>
      <c r="E718" s="6">
        <v>0</v>
      </c>
      <c r="F718" s="7">
        <f t="shared" si="186"/>
        <v>2921289</v>
      </c>
      <c r="G718" s="6">
        <v>0</v>
      </c>
      <c r="H718" s="6">
        <v>0</v>
      </c>
      <c r="I718" s="7">
        <f t="shared" si="180"/>
        <v>2921289</v>
      </c>
      <c r="J718" s="6">
        <f t="shared" si="187"/>
        <v>648422.08333333337</v>
      </c>
      <c r="K718" s="6">
        <f t="shared" si="181"/>
        <v>568781.66666666674</v>
      </c>
      <c r="L718" s="6">
        <f t="shared" si="181"/>
        <v>0</v>
      </c>
      <c r="M718" s="7">
        <f t="shared" si="188"/>
        <v>1217203.75</v>
      </c>
      <c r="N718" s="6">
        <f t="shared" si="189"/>
        <v>0</v>
      </c>
      <c r="O718" s="6">
        <f t="shared" si="189"/>
        <v>0</v>
      </c>
      <c r="P718" s="7">
        <f t="shared" si="182"/>
        <v>1217203.75</v>
      </c>
      <c r="Q718" s="6">
        <f t="shared" si="183"/>
        <v>226947.72916666666</v>
      </c>
      <c r="R718" s="6">
        <f t="shared" si="183"/>
        <v>199073.58333333334</v>
      </c>
      <c r="S718" s="6">
        <f t="shared" si="184"/>
        <v>426021.3125</v>
      </c>
      <c r="T718" s="7">
        <f t="shared" si="190"/>
        <v>852042.625</v>
      </c>
      <c r="U718" s="6">
        <f t="shared" si="191"/>
        <v>0</v>
      </c>
      <c r="V718" s="6">
        <f t="shared" si="191"/>
        <v>0</v>
      </c>
      <c r="W718" s="7">
        <f t="shared" si="185"/>
        <v>852042.625</v>
      </c>
    </row>
    <row r="719" spans="1:23" x14ac:dyDescent="0.3">
      <c r="A719">
        <f t="shared" si="192"/>
        <v>2016</v>
      </c>
      <c r="B719" s="46" t="s">
        <v>55</v>
      </c>
      <c r="C719" s="6">
        <v>128742</v>
      </c>
      <c r="D719" s="6">
        <v>466057</v>
      </c>
      <c r="E719" s="6">
        <v>0</v>
      </c>
      <c r="F719" s="7">
        <f t="shared" si="186"/>
        <v>594799</v>
      </c>
      <c r="G719" s="6">
        <v>0</v>
      </c>
      <c r="H719" s="6">
        <v>0</v>
      </c>
      <c r="I719" s="7">
        <f t="shared" si="180"/>
        <v>594799</v>
      </c>
      <c r="J719" s="6">
        <f t="shared" si="187"/>
        <v>53642.5</v>
      </c>
      <c r="K719" s="6">
        <f t="shared" si="181"/>
        <v>194190.41666666669</v>
      </c>
      <c r="L719" s="6">
        <f t="shared" si="181"/>
        <v>0</v>
      </c>
      <c r="M719" s="7">
        <f t="shared" si="188"/>
        <v>247832.91666666669</v>
      </c>
      <c r="N719" s="6">
        <f t="shared" si="189"/>
        <v>0</v>
      </c>
      <c r="O719" s="6">
        <f t="shared" si="189"/>
        <v>0</v>
      </c>
      <c r="P719" s="7">
        <f t="shared" si="182"/>
        <v>247832.91666666669</v>
      </c>
      <c r="Q719" s="6">
        <f t="shared" si="183"/>
        <v>18774.875</v>
      </c>
      <c r="R719" s="6">
        <f t="shared" si="183"/>
        <v>67966.645833333343</v>
      </c>
      <c r="S719" s="6">
        <f t="shared" si="184"/>
        <v>86741.520833333343</v>
      </c>
      <c r="T719" s="7">
        <f t="shared" si="190"/>
        <v>173483.04166666669</v>
      </c>
      <c r="U719" s="6">
        <f t="shared" si="191"/>
        <v>0</v>
      </c>
      <c r="V719" s="6">
        <f t="shared" si="191"/>
        <v>0</v>
      </c>
      <c r="W719" s="7">
        <f t="shared" si="185"/>
        <v>173483.04166666669</v>
      </c>
    </row>
    <row r="720" spans="1:23" x14ac:dyDescent="0.3">
      <c r="A720">
        <f t="shared" si="192"/>
        <v>2016</v>
      </c>
      <c r="B720" s="46" t="s">
        <v>56</v>
      </c>
      <c r="C720" s="6">
        <v>12266</v>
      </c>
      <c r="D720" s="6">
        <v>0</v>
      </c>
      <c r="E720" s="6">
        <v>0</v>
      </c>
      <c r="F720" s="7">
        <f t="shared" si="186"/>
        <v>12266</v>
      </c>
      <c r="G720" s="6">
        <v>0</v>
      </c>
      <c r="H720" s="6">
        <v>0</v>
      </c>
      <c r="I720" s="7">
        <f t="shared" si="180"/>
        <v>12266</v>
      </c>
      <c r="J720" s="6">
        <f t="shared" si="187"/>
        <v>5110.8333333333339</v>
      </c>
      <c r="K720" s="6">
        <f t="shared" si="181"/>
        <v>0</v>
      </c>
      <c r="L720" s="6">
        <f t="shared" si="181"/>
        <v>0</v>
      </c>
      <c r="M720" s="7">
        <f t="shared" si="188"/>
        <v>5110.8333333333339</v>
      </c>
      <c r="N720" s="6">
        <f t="shared" si="189"/>
        <v>0</v>
      </c>
      <c r="O720" s="6">
        <f t="shared" si="189"/>
        <v>0</v>
      </c>
      <c r="P720" s="7">
        <f t="shared" si="182"/>
        <v>5110.8333333333339</v>
      </c>
      <c r="Q720" s="6">
        <f t="shared" si="183"/>
        <v>1788.7916666666667</v>
      </c>
      <c r="R720" s="6">
        <f t="shared" si="183"/>
        <v>0</v>
      </c>
      <c r="S720" s="6">
        <f t="shared" si="184"/>
        <v>1788.7916666666667</v>
      </c>
      <c r="T720" s="7">
        <f t="shared" si="190"/>
        <v>3577.5833333333335</v>
      </c>
      <c r="U720" s="6">
        <f t="shared" si="191"/>
        <v>0</v>
      </c>
      <c r="V720" s="6">
        <f t="shared" si="191"/>
        <v>0</v>
      </c>
      <c r="W720" s="7">
        <f t="shared" si="185"/>
        <v>3577.5833333333335</v>
      </c>
    </row>
    <row r="721" spans="1:23" x14ac:dyDescent="0.3">
      <c r="A721">
        <f t="shared" si="192"/>
        <v>2016</v>
      </c>
      <c r="B721" s="46" t="s">
        <v>57</v>
      </c>
      <c r="C721" s="6">
        <v>6486326</v>
      </c>
      <c r="D721" s="6">
        <v>1790832</v>
      </c>
      <c r="E721" s="6">
        <v>0</v>
      </c>
      <c r="F721" s="7">
        <f t="shared" si="186"/>
        <v>8277158</v>
      </c>
      <c r="G721" s="6">
        <v>0</v>
      </c>
      <c r="H721" s="6">
        <v>0</v>
      </c>
      <c r="I721" s="7">
        <f t="shared" si="180"/>
        <v>8277158</v>
      </c>
      <c r="J721" s="6">
        <f t="shared" si="187"/>
        <v>2702635.8333333335</v>
      </c>
      <c r="K721" s="6">
        <f t="shared" si="181"/>
        <v>746180</v>
      </c>
      <c r="L721" s="6">
        <f t="shared" si="181"/>
        <v>0</v>
      </c>
      <c r="M721" s="7">
        <f t="shared" si="188"/>
        <v>3448815.8333333335</v>
      </c>
      <c r="N721" s="6">
        <f t="shared" si="189"/>
        <v>0</v>
      </c>
      <c r="O721" s="6">
        <f t="shared" si="189"/>
        <v>0</v>
      </c>
      <c r="P721" s="7">
        <f t="shared" si="182"/>
        <v>3448815.8333333335</v>
      </c>
      <c r="Q721" s="6">
        <f t="shared" si="183"/>
        <v>945922.54166666663</v>
      </c>
      <c r="R721" s="6">
        <f t="shared" si="183"/>
        <v>261162.99999999997</v>
      </c>
      <c r="S721" s="6">
        <f t="shared" si="184"/>
        <v>1207085.5416666665</v>
      </c>
      <c r="T721" s="7">
        <f t="shared" si="190"/>
        <v>2414171.083333333</v>
      </c>
      <c r="U721" s="6">
        <f t="shared" si="191"/>
        <v>0</v>
      </c>
      <c r="V721" s="6">
        <f t="shared" si="191"/>
        <v>0</v>
      </c>
      <c r="W721" s="7">
        <f t="shared" si="185"/>
        <v>2414171.083333333</v>
      </c>
    </row>
    <row r="722" spans="1:23" x14ac:dyDescent="0.3">
      <c r="A722">
        <f t="shared" si="192"/>
        <v>2016</v>
      </c>
      <c r="B722" s="46" t="s">
        <v>58</v>
      </c>
      <c r="C722" s="6">
        <v>2503236</v>
      </c>
      <c r="D722" s="6">
        <v>6896685</v>
      </c>
      <c r="E722" s="6">
        <v>0</v>
      </c>
      <c r="F722" s="7">
        <f t="shared" si="186"/>
        <v>9399921</v>
      </c>
      <c r="G722" s="6">
        <v>0</v>
      </c>
      <c r="H722" s="6">
        <v>2627417</v>
      </c>
      <c r="I722" s="7">
        <f t="shared" si="180"/>
        <v>12027338</v>
      </c>
      <c r="J722" s="6">
        <f t="shared" si="187"/>
        <v>1043015</v>
      </c>
      <c r="K722" s="6">
        <f t="shared" si="181"/>
        <v>2873618.75</v>
      </c>
      <c r="L722" s="6">
        <f t="shared" si="181"/>
        <v>0</v>
      </c>
      <c r="M722" s="7">
        <f t="shared" si="188"/>
        <v>3916633.75</v>
      </c>
      <c r="N722" s="6">
        <f t="shared" si="189"/>
        <v>0</v>
      </c>
      <c r="O722" s="6">
        <f t="shared" si="189"/>
        <v>1094757.0833333335</v>
      </c>
      <c r="P722" s="7">
        <f t="shared" si="182"/>
        <v>5011390.833333334</v>
      </c>
      <c r="Q722" s="6">
        <f t="shared" si="183"/>
        <v>365055.25</v>
      </c>
      <c r="R722" s="6">
        <f t="shared" si="183"/>
        <v>1005766.5624999999</v>
      </c>
      <c r="S722" s="6">
        <f t="shared" si="184"/>
        <v>1370821.8125</v>
      </c>
      <c r="T722" s="7">
        <f t="shared" si="190"/>
        <v>2741643.625</v>
      </c>
      <c r="U722" s="6">
        <f t="shared" si="191"/>
        <v>0</v>
      </c>
      <c r="V722" s="6">
        <f t="shared" si="191"/>
        <v>383164.97916666669</v>
      </c>
      <c r="W722" s="7">
        <f t="shared" si="185"/>
        <v>3124808.6041666665</v>
      </c>
    </row>
    <row r="723" spans="1:23" x14ac:dyDescent="0.3">
      <c r="A723">
        <f t="shared" si="192"/>
        <v>2016</v>
      </c>
      <c r="B723" s="46" t="s">
        <v>59</v>
      </c>
      <c r="C723" s="6">
        <v>1467599</v>
      </c>
      <c r="D723" s="6">
        <v>0</v>
      </c>
      <c r="E723" s="6">
        <v>0</v>
      </c>
      <c r="F723" s="7">
        <f t="shared" si="186"/>
        <v>1467599</v>
      </c>
      <c r="G723" s="6">
        <v>0</v>
      </c>
      <c r="H723" s="6">
        <v>0</v>
      </c>
      <c r="I723" s="7">
        <f t="shared" si="180"/>
        <v>1467599</v>
      </c>
      <c r="J723" s="6">
        <f t="shared" si="187"/>
        <v>611499.58333333337</v>
      </c>
      <c r="K723" s="6">
        <f t="shared" si="181"/>
        <v>0</v>
      </c>
      <c r="L723" s="6">
        <f t="shared" si="181"/>
        <v>0</v>
      </c>
      <c r="M723" s="7">
        <f t="shared" si="188"/>
        <v>611499.58333333337</v>
      </c>
      <c r="N723" s="6">
        <f t="shared" si="189"/>
        <v>0</v>
      </c>
      <c r="O723" s="6">
        <f t="shared" si="189"/>
        <v>0</v>
      </c>
      <c r="P723" s="7">
        <f t="shared" si="182"/>
        <v>611499.58333333337</v>
      </c>
      <c r="Q723" s="6">
        <f t="shared" si="183"/>
        <v>214024.85416666666</v>
      </c>
      <c r="R723" s="6">
        <f t="shared" si="183"/>
        <v>0</v>
      </c>
      <c r="S723" s="6">
        <f t="shared" si="184"/>
        <v>214024.85416666666</v>
      </c>
      <c r="T723" s="7">
        <f t="shared" si="190"/>
        <v>428049.70833333331</v>
      </c>
      <c r="U723" s="6">
        <f t="shared" si="191"/>
        <v>0</v>
      </c>
      <c r="V723" s="6">
        <f t="shared" si="191"/>
        <v>0</v>
      </c>
      <c r="W723" s="7">
        <f t="shared" si="185"/>
        <v>428049.70833333331</v>
      </c>
    </row>
    <row r="724" spans="1:23" x14ac:dyDescent="0.3">
      <c r="A724">
        <f t="shared" si="192"/>
        <v>2016</v>
      </c>
      <c r="B724" s="46" t="s">
        <v>60</v>
      </c>
      <c r="C724" s="6">
        <v>0</v>
      </c>
      <c r="D724" s="6">
        <v>0</v>
      </c>
      <c r="E724" s="6">
        <v>0</v>
      </c>
      <c r="F724" s="7">
        <f t="shared" si="186"/>
        <v>0</v>
      </c>
      <c r="G724" s="6">
        <v>0</v>
      </c>
      <c r="H724" s="6">
        <v>0</v>
      </c>
      <c r="I724" s="7">
        <f t="shared" si="180"/>
        <v>0</v>
      </c>
      <c r="J724" s="6">
        <f t="shared" si="187"/>
        <v>0</v>
      </c>
      <c r="K724" s="6">
        <f t="shared" si="181"/>
        <v>0</v>
      </c>
      <c r="L724" s="6">
        <f t="shared" si="181"/>
        <v>0</v>
      </c>
      <c r="M724" s="7">
        <f t="shared" si="188"/>
        <v>0</v>
      </c>
      <c r="N724" s="6">
        <f t="shared" si="189"/>
        <v>0</v>
      </c>
      <c r="O724" s="6">
        <f t="shared" si="189"/>
        <v>0</v>
      </c>
      <c r="P724" s="7">
        <f t="shared" si="182"/>
        <v>0</v>
      </c>
      <c r="Q724" s="6">
        <f t="shared" si="183"/>
        <v>0</v>
      </c>
      <c r="R724" s="6">
        <f t="shared" si="183"/>
        <v>0</v>
      </c>
      <c r="S724" s="6">
        <f t="shared" si="184"/>
        <v>0</v>
      </c>
      <c r="T724" s="7">
        <f t="shared" si="190"/>
        <v>0</v>
      </c>
      <c r="U724" s="6">
        <f t="shared" si="191"/>
        <v>0</v>
      </c>
      <c r="V724" s="6">
        <f t="shared" si="191"/>
        <v>0</v>
      </c>
      <c r="W724" s="7">
        <f t="shared" si="185"/>
        <v>0</v>
      </c>
    </row>
    <row r="725" spans="1:23" x14ac:dyDescent="0.3">
      <c r="A725">
        <f t="shared" si="192"/>
        <v>2016</v>
      </c>
      <c r="B725" s="46" t="s">
        <v>61</v>
      </c>
      <c r="C725" s="6">
        <v>130730</v>
      </c>
      <c r="D725" s="6">
        <v>191948</v>
      </c>
      <c r="E725" s="6">
        <v>0</v>
      </c>
      <c r="F725" s="7">
        <f t="shared" si="186"/>
        <v>322678</v>
      </c>
      <c r="G725" s="6">
        <v>0</v>
      </c>
      <c r="H725" s="6">
        <v>0</v>
      </c>
      <c r="I725" s="7">
        <f t="shared" si="180"/>
        <v>322678</v>
      </c>
      <c r="J725" s="6">
        <f t="shared" si="187"/>
        <v>54470.833333333336</v>
      </c>
      <c r="K725" s="6">
        <f t="shared" si="181"/>
        <v>79978.333333333343</v>
      </c>
      <c r="L725" s="6">
        <f t="shared" si="181"/>
        <v>0</v>
      </c>
      <c r="M725" s="7">
        <f t="shared" si="188"/>
        <v>134449.16666666669</v>
      </c>
      <c r="N725" s="6">
        <f t="shared" si="189"/>
        <v>0</v>
      </c>
      <c r="O725" s="6">
        <f t="shared" si="189"/>
        <v>0</v>
      </c>
      <c r="P725" s="7">
        <f t="shared" si="182"/>
        <v>134449.16666666669</v>
      </c>
      <c r="Q725" s="6">
        <f t="shared" si="183"/>
        <v>19064.791666666668</v>
      </c>
      <c r="R725" s="6">
        <f t="shared" si="183"/>
        <v>27992.416666666668</v>
      </c>
      <c r="S725" s="6">
        <f t="shared" si="184"/>
        <v>47057.208333333336</v>
      </c>
      <c r="T725" s="7">
        <f t="shared" si="190"/>
        <v>94114.416666666672</v>
      </c>
      <c r="U725" s="6">
        <f t="shared" si="191"/>
        <v>0</v>
      </c>
      <c r="V725" s="6">
        <f t="shared" si="191"/>
        <v>0</v>
      </c>
      <c r="W725" s="7">
        <f t="shared" si="185"/>
        <v>94114.416666666672</v>
      </c>
    </row>
    <row r="726" spans="1:23" x14ac:dyDescent="0.3">
      <c r="A726">
        <f t="shared" si="192"/>
        <v>2016</v>
      </c>
      <c r="B726" s="46" t="s">
        <v>62</v>
      </c>
      <c r="C726" s="6">
        <v>0</v>
      </c>
      <c r="D726" s="6">
        <v>898665</v>
      </c>
      <c r="E726" s="6">
        <v>0</v>
      </c>
      <c r="F726" s="7">
        <f t="shared" si="186"/>
        <v>898665</v>
      </c>
      <c r="G726" s="6">
        <v>0</v>
      </c>
      <c r="H726" s="6">
        <v>0</v>
      </c>
      <c r="I726" s="7">
        <f t="shared" si="180"/>
        <v>898665</v>
      </c>
      <c r="J726" s="6">
        <f t="shared" si="187"/>
        <v>0</v>
      </c>
      <c r="K726" s="6">
        <f t="shared" si="181"/>
        <v>374443.75</v>
      </c>
      <c r="L726" s="6">
        <f t="shared" si="181"/>
        <v>0</v>
      </c>
      <c r="M726" s="7">
        <f t="shared" si="188"/>
        <v>374443.75</v>
      </c>
      <c r="N726" s="6">
        <f t="shared" si="189"/>
        <v>0</v>
      </c>
      <c r="O726" s="6">
        <f t="shared" si="189"/>
        <v>0</v>
      </c>
      <c r="P726" s="7">
        <f t="shared" si="182"/>
        <v>374443.75</v>
      </c>
      <c r="Q726" s="6">
        <f t="shared" si="183"/>
        <v>0</v>
      </c>
      <c r="R726" s="6">
        <f t="shared" si="183"/>
        <v>131055.31249999999</v>
      </c>
      <c r="S726" s="6">
        <f t="shared" si="184"/>
        <v>131055.31249999999</v>
      </c>
      <c r="T726" s="7">
        <f t="shared" si="190"/>
        <v>262110.62499999997</v>
      </c>
      <c r="U726" s="6">
        <f t="shared" si="191"/>
        <v>0</v>
      </c>
      <c r="V726" s="6">
        <f t="shared" si="191"/>
        <v>0</v>
      </c>
      <c r="W726" s="7">
        <f t="shared" si="185"/>
        <v>262110.62499999997</v>
      </c>
    </row>
    <row r="727" spans="1:23" x14ac:dyDescent="0.3">
      <c r="A727">
        <f t="shared" si="192"/>
        <v>2016</v>
      </c>
      <c r="B727" s="46" t="s">
        <v>19</v>
      </c>
      <c r="C727" s="6">
        <v>8711068</v>
      </c>
      <c r="D727" s="6">
        <v>11087204</v>
      </c>
      <c r="E727" s="6">
        <v>0</v>
      </c>
      <c r="F727" s="7">
        <f t="shared" si="186"/>
        <v>19798272</v>
      </c>
      <c r="G727" s="6">
        <v>32636</v>
      </c>
      <c r="H727" s="6">
        <v>0</v>
      </c>
      <c r="I727" s="7">
        <f t="shared" si="180"/>
        <v>19830908</v>
      </c>
      <c r="J727" s="6">
        <f t="shared" si="187"/>
        <v>3629611.666666667</v>
      </c>
      <c r="K727" s="6">
        <f t="shared" si="181"/>
        <v>4619668.333333334</v>
      </c>
      <c r="L727" s="6">
        <f t="shared" si="181"/>
        <v>0</v>
      </c>
      <c r="M727" s="7">
        <f t="shared" si="188"/>
        <v>8249280.0000000009</v>
      </c>
      <c r="N727" s="6">
        <f t="shared" si="189"/>
        <v>13598.333333333334</v>
      </c>
      <c r="O727" s="6">
        <f t="shared" si="189"/>
        <v>0</v>
      </c>
      <c r="P727" s="7">
        <f t="shared" si="182"/>
        <v>8262878.333333334</v>
      </c>
      <c r="Q727" s="6">
        <f t="shared" si="183"/>
        <v>1270364.0833333333</v>
      </c>
      <c r="R727" s="6">
        <f t="shared" si="183"/>
        <v>1616883.9166666667</v>
      </c>
      <c r="S727" s="6">
        <f t="shared" si="184"/>
        <v>2887248</v>
      </c>
      <c r="T727" s="7">
        <f t="shared" si="190"/>
        <v>5774496</v>
      </c>
      <c r="U727" s="6">
        <f t="shared" si="191"/>
        <v>4759.416666666667</v>
      </c>
      <c r="V727" s="6">
        <f t="shared" si="191"/>
        <v>0</v>
      </c>
      <c r="W727" s="7">
        <f t="shared" si="185"/>
        <v>5779255.416666667</v>
      </c>
    </row>
    <row r="728" spans="1:23" x14ac:dyDescent="0.3">
      <c r="A728">
        <f t="shared" si="192"/>
        <v>2016</v>
      </c>
      <c r="B728" s="46" t="s">
        <v>63</v>
      </c>
      <c r="C728" s="6">
        <v>21784</v>
      </c>
      <c r="D728" s="6">
        <v>69054</v>
      </c>
      <c r="E728" s="6">
        <v>0</v>
      </c>
      <c r="F728" s="7">
        <f t="shared" si="186"/>
        <v>90838</v>
      </c>
      <c r="G728" s="6">
        <v>0</v>
      </c>
      <c r="H728" s="6">
        <v>0</v>
      </c>
      <c r="I728" s="7">
        <f t="shared" si="180"/>
        <v>90838</v>
      </c>
      <c r="J728" s="6">
        <f t="shared" si="187"/>
        <v>9076.6666666666679</v>
      </c>
      <c r="K728" s="6">
        <f t="shared" si="181"/>
        <v>28772.5</v>
      </c>
      <c r="L728" s="6">
        <f t="shared" si="181"/>
        <v>0</v>
      </c>
      <c r="M728" s="7">
        <f t="shared" si="188"/>
        <v>37849.166666666672</v>
      </c>
      <c r="N728" s="6">
        <f t="shared" si="189"/>
        <v>0</v>
      </c>
      <c r="O728" s="6">
        <f t="shared" si="189"/>
        <v>0</v>
      </c>
      <c r="P728" s="7">
        <f t="shared" si="182"/>
        <v>37849.166666666672</v>
      </c>
      <c r="Q728" s="6">
        <f t="shared" si="183"/>
        <v>3176.8333333333335</v>
      </c>
      <c r="R728" s="6">
        <f t="shared" si="183"/>
        <v>10070.375</v>
      </c>
      <c r="S728" s="6">
        <f t="shared" si="184"/>
        <v>13247.208333333334</v>
      </c>
      <c r="T728" s="7">
        <f t="shared" si="190"/>
        <v>26494.416666666668</v>
      </c>
      <c r="U728" s="6">
        <f t="shared" si="191"/>
        <v>0</v>
      </c>
      <c r="V728" s="6">
        <f t="shared" si="191"/>
        <v>0</v>
      </c>
      <c r="W728" s="7">
        <f t="shared" si="185"/>
        <v>26494.416666666668</v>
      </c>
    </row>
    <row r="729" spans="1:23" x14ac:dyDescent="0.3">
      <c r="A729">
        <f t="shared" si="192"/>
        <v>2016</v>
      </c>
      <c r="B729" s="46" t="s">
        <v>64</v>
      </c>
      <c r="C729" s="6">
        <v>12981254</v>
      </c>
      <c r="D729" s="6">
        <v>1006755</v>
      </c>
      <c r="E729" s="6">
        <v>0</v>
      </c>
      <c r="F729" s="7">
        <f t="shared" si="186"/>
        <v>13988009</v>
      </c>
      <c r="G729" s="6">
        <v>3989758</v>
      </c>
      <c r="H729" s="6">
        <v>2665741</v>
      </c>
      <c r="I729" s="7">
        <f t="shared" si="180"/>
        <v>20643508</v>
      </c>
      <c r="J729" s="6">
        <f t="shared" si="187"/>
        <v>5408855.833333334</v>
      </c>
      <c r="K729" s="6">
        <f t="shared" si="181"/>
        <v>419481.25</v>
      </c>
      <c r="L729" s="6">
        <f t="shared" si="181"/>
        <v>0</v>
      </c>
      <c r="M729" s="7">
        <f t="shared" si="188"/>
        <v>5828337.083333334</v>
      </c>
      <c r="N729" s="6">
        <f t="shared" si="189"/>
        <v>1662399.1666666667</v>
      </c>
      <c r="O729" s="6">
        <f t="shared" si="189"/>
        <v>1110725.4166666667</v>
      </c>
      <c r="P729" s="7">
        <f t="shared" si="182"/>
        <v>8601461.6666666679</v>
      </c>
      <c r="Q729" s="6">
        <f t="shared" si="183"/>
        <v>1893099.5416666667</v>
      </c>
      <c r="R729" s="6">
        <f t="shared" si="183"/>
        <v>146818.4375</v>
      </c>
      <c r="S729" s="6">
        <f t="shared" si="184"/>
        <v>2039917.9791666667</v>
      </c>
      <c r="T729" s="7">
        <f t="shared" si="190"/>
        <v>4079835.9583333335</v>
      </c>
      <c r="U729" s="6">
        <f t="shared" si="191"/>
        <v>581839.70833333337</v>
      </c>
      <c r="V729" s="6">
        <f t="shared" si="191"/>
        <v>388753.89583333331</v>
      </c>
      <c r="W729" s="7">
        <f t="shared" si="185"/>
        <v>5050429.5625</v>
      </c>
    </row>
    <row r="730" spans="1:23" x14ac:dyDescent="0.3">
      <c r="A730">
        <f t="shared" si="192"/>
        <v>2016</v>
      </c>
      <c r="B730" s="46" t="s">
        <v>21</v>
      </c>
      <c r="C730" s="6">
        <v>1335993</v>
      </c>
      <c r="D730" s="6">
        <v>5067201</v>
      </c>
      <c r="E730" s="6">
        <v>86679</v>
      </c>
      <c r="F730" s="7">
        <f t="shared" si="186"/>
        <v>6489873</v>
      </c>
      <c r="G730" s="6">
        <v>77771</v>
      </c>
      <c r="H730" s="6">
        <v>0</v>
      </c>
      <c r="I730" s="7">
        <f t="shared" si="180"/>
        <v>6567644</v>
      </c>
      <c r="J730" s="6">
        <f t="shared" si="187"/>
        <v>556663.75</v>
      </c>
      <c r="K730" s="6">
        <f t="shared" si="181"/>
        <v>2111333.75</v>
      </c>
      <c r="L730" s="6">
        <f t="shared" si="181"/>
        <v>36116.25</v>
      </c>
      <c r="M730" s="7">
        <f t="shared" si="188"/>
        <v>2704113.75</v>
      </c>
      <c r="N730" s="6">
        <f t="shared" si="189"/>
        <v>32404.583333333336</v>
      </c>
      <c r="O730" s="6">
        <f t="shared" si="189"/>
        <v>0</v>
      </c>
      <c r="P730" s="7">
        <f t="shared" si="182"/>
        <v>2736518.3333333335</v>
      </c>
      <c r="Q730" s="6">
        <f t="shared" si="183"/>
        <v>194832.3125</v>
      </c>
      <c r="R730" s="6">
        <f t="shared" si="183"/>
        <v>738966.8125</v>
      </c>
      <c r="S730" s="6">
        <f t="shared" si="184"/>
        <v>933799.125</v>
      </c>
      <c r="T730" s="7">
        <f t="shared" si="190"/>
        <v>1867598.25</v>
      </c>
      <c r="U730" s="6">
        <f t="shared" si="191"/>
        <v>11341.604166666666</v>
      </c>
      <c r="V730" s="6">
        <f t="shared" si="191"/>
        <v>0</v>
      </c>
      <c r="W730" s="7">
        <f t="shared" si="185"/>
        <v>1878939.8541666667</v>
      </c>
    </row>
    <row r="731" spans="1:23" x14ac:dyDescent="0.3">
      <c r="A731">
        <f t="shared" si="192"/>
        <v>2016</v>
      </c>
      <c r="B731" s="46" t="s">
        <v>17</v>
      </c>
      <c r="C731" s="6">
        <v>19452751</v>
      </c>
      <c r="D731" s="6">
        <v>597692</v>
      </c>
      <c r="E731" s="6">
        <v>1411859</v>
      </c>
      <c r="F731" s="7">
        <f t="shared" si="186"/>
        <v>21462302</v>
      </c>
      <c r="G731" s="6">
        <v>3865973</v>
      </c>
      <c r="H731" s="6">
        <v>0</v>
      </c>
      <c r="I731" s="7">
        <f t="shared" si="180"/>
        <v>25328275</v>
      </c>
      <c r="J731" s="6">
        <f t="shared" si="187"/>
        <v>8105312.916666667</v>
      </c>
      <c r="K731" s="6">
        <f t="shared" si="181"/>
        <v>249038.33333333334</v>
      </c>
      <c r="L731" s="6">
        <f t="shared" si="181"/>
        <v>588274.58333333337</v>
      </c>
      <c r="M731" s="7">
        <f t="shared" si="188"/>
        <v>8942625.833333334</v>
      </c>
      <c r="N731" s="6">
        <f t="shared" si="189"/>
        <v>1610822.0833333335</v>
      </c>
      <c r="O731" s="6">
        <f t="shared" si="189"/>
        <v>0</v>
      </c>
      <c r="P731" s="7">
        <f t="shared" si="182"/>
        <v>10553447.916666668</v>
      </c>
      <c r="Q731" s="6">
        <f t="shared" si="183"/>
        <v>2836859.5208333335</v>
      </c>
      <c r="R731" s="6">
        <f t="shared" si="183"/>
        <v>87163.416666666672</v>
      </c>
      <c r="S731" s="6">
        <f t="shared" si="184"/>
        <v>2924022.9375</v>
      </c>
      <c r="T731" s="7">
        <f t="shared" si="190"/>
        <v>5848045.875</v>
      </c>
      <c r="U731" s="6">
        <f t="shared" si="191"/>
        <v>563787.72916666663</v>
      </c>
      <c r="V731" s="6">
        <f t="shared" si="191"/>
        <v>0</v>
      </c>
      <c r="W731" s="7">
        <f t="shared" si="185"/>
        <v>6411833.604166667</v>
      </c>
    </row>
    <row r="732" spans="1:23" x14ac:dyDescent="0.3">
      <c r="A732">
        <f t="shared" si="192"/>
        <v>2016</v>
      </c>
      <c r="B732" s="46" t="s">
        <v>65</v>
      </c>
      <c r="C732" s="6">
        <v>73508</v>
      </c>
      <c r="D732" s="6">
        <v>131008</v>
      </c>
      <c r="E732" s="6">
        <v>0</v>
      </c>
      <c r="F732" s="7">
        <f t="shared" si="186"/>
        <v>204516</v>
      </c>
      <c r="G732" s="6">
        <v>11554337</v>
      </c>
      <c r="H732" s="6">
        <v>0</v>
      </c>
      <c r="I732" s="7">
        <f t="shared" si="180"/>
        <v>11758853</v>
      </c>
      <c r="J732" s="6">
        <f t="shared" si="187"/>
        <v>30628.333333333336</v>
      </c>
      <c r="K732" s="6">
        <f t="shared" si="181"/>
        <v>54586.666666666672</v>
      </c>
      <c r="L732" s="6">
        <f t="shared" si="181"/>
        <v>0</v>
      </c>
      <c r="M732" s="7">
        <f t="shared" si="188"/>
        <v>85215</v>
      </c>
      <c r="N732" s="6">
        <f t="shared" si="189"/>
        <v>4814307.083333334</v>
      </c>
      <c r="O732" s="6">
        <f t="shared" si="189"/>
        <v>0</v>
      </c>
      <c r="P732" s="7">
        <f t="shared" si="182"/>
        <v>4899522.083333334</v>
      </c>
      <c r="Q732" s="6">
        <f t="shared" si="183"/>
        <v>10719.916666666666</v>
      </c>
      <c r="R732" s="6">
        <f t="shared" si="183"/>
        <v>19105.333333333332</v>
      </c>
      <c r="S732" s="6">
        <f t="shared" si="184"/>
        <v>29825.25</v>
      </c>
      <c r="T732" s="7">
        <f t="shared" si="190"/>
        <v>59650.5</v>
      </c>
      <c r="U732" s="6">
        <f t="shared" si="191"/>
        <v>1685007.4791666667</v>
      </c>
      <c r="V732" s="6">
        <f t="shared" si="191"/>
        <v>0</v>
      </c>
      <c r="W732" s="7">
        <f t="shared" si="185"/>
        <v>1744657.9791666667</v>
      </c>
    </row>
    <row r="733" spans="1:23" x14ac:dyDescent="0.3">
      <c r="A733">
        <f t="shared" si="192"/>
        <v>2016</v>
      </c>
      <c r="B733" s="46" t="s">
        <v>66</v>
      </c>
      <c r="C733" s="6">
        <v>623423</v>
      </c>
      <c r="D733" s="6">
        <v>6567650</v>
      </c>
      <c r="E733" s="6">
        <v>0</v>
      </c>
      <c r="F733" s="7">
        <f t="shared" si="186"/>
        <v>7191073</v>
      </c>
      <c r="G733" s="6">
        <v>0</v>
      </c>
      <c r="H733" s="6">
        <v>0</v>
      </c>
      <c r="I733" s="7">
        <f t="shared" si="180"/>
        <v>7191073</v>
      </c>
      <c r="J733" s="6">
        <f t="shared" si="187"/>
        <v>259759.58333333334</v>
      </c>
      <c r="K733" s="6">
        <f t="shared" si="181"/>
        <v>2736520.8333333335</v>
      </c>
      <c r="L733" s="6">
        <f t="shared" si="181"/>
        <v>0</v>
      </c>
      <c r="M733" s="7">
        <f t="shared" si="188"/>
        <v>2996280.416666667</v>
      </c>
      <c r="N733" s="6">
        <f t="shared" si="189"/>
        <v>0</v>
      </c>
      <c r="O733" s="6">
        <f t="shared" si="189"/>
        <v>0</v>
      </c>
      <c r="P733" s="7">
        <f t="shared" si="182"/>
        <v>2996280.416666667</v>
      </c>
      <c r="Q733" s="6">
        <f t="shared" si="183"/>
        <v>90915.854166666672</v>
      </c>
      <c r="R733" s="6">
        <f t="shared" si="183"/>
        <v>957782.29166666663</v>
      </c>
      <c r="S733" s="6">
        <f t="shared" si="184"/>
        <v>1048698.1458333333</v>
      </c>
      <c r="T733" s="7">
        <f t="shared" si="190"/>
        <v>2097396.2916666665</v>
      </c>
      <c r="U733" s="6">
        <f t="shared" si="191"/>
        <v>0</v>
      </c>
      <c r="V733" s="6">
        <f t="shared" si="191"/>
        <v>0</v>
      </c>
      <c r="W733" s="7">
        <f t="shared" si="185"/>
        <v>2097396.2916666665</v>
      </c>
    </row>
    <row r="734" spans="1:23" x14ac:dyDescent="0.3">
      <c r="A734">
        <f t="shared" si="192"/>
        <v>2016</v>
      </c>
      <c r="B734" s="46" t="s">
        <v>67</v>
      </c>
      <c r="C734" s="6">
        <v>771776</v>
      </c>
      <c r="D734" s="6">
        <v>915063</v>
      </c>
      <c r="E734" s="6">
        <v>0</v>
      </c>
      <c r="F734" s="7">
        <f t="shared" si="186"/>
        <v>1686839</v>
      </c>
      <c r="G734" s="6">
        <v>0</v>
      </c>
      <c r="H734" s="6">
        <v>0</v>
      </c>
      <c r="I734" s="7">
        <f t="shared" si="180"/>
        <v>1686839</v>
      </c>
      <c r="J734" s="6">
        <f t="shared" si="187"/>
        <v>321573.33333333337</v>
      </c>
      <c r="K734" s="6">
        <f t="shared" si="181"/>
        <v>381276.25</v>
      </c>
      <c r="L734" s="6">
        <f t="shared" si="181"/>
        <v>0</v>
      </c>
      <c r="M734" s="7">
        <f t="shared" si="188"/>
        <v>702849.58333333337</v>
      </c>
      <c r="N734" s="6">
        <f t="shared" si="189"/>
        <v>0</v>
      </c>
      <c r="O734" s="6">
        <f t="shared" si="189"/>
        <v>0</v>
      </c>
      <c r="P734" s="7">
        <f t="shared" si="182"/>
        <v>702849.58333333337</v>
      </c>
      <c r="Q734" s="6">
        <f t="shared" si="183"/>
        <v>112550.66666666667</v>
      </c>
      <c r="R734" s="6">
        <f t="shared" si="183"/>
        <v>133446.6875</v>
      </c>
      <c r="S734" s="6">
        <f t="shared" si="184"/>
        <v>245997.35416666669</v>
      </c>
      <c r="T734" s="7">
        <f t="shared" si="190"/>
        <v>491994.70833333337</v>
      </c>
      <c r="U734" s="6">
        <f t="shared" si="191"/>
        <v>0</v>
      </c>
      <c r="V734" s="6">
        <f t="shared" si="191"/>
        <v>0</v>
      </c>
      <c r="W734" s="7">
        <f t="shared" si="185"/>
        <v>491994.70833333337</v>
      </c>
    </row>
    <row r="735" spans="1:23" x14ac:dyDescent="0.3">
      <c r="A735">
        <f t="shared" si="192"/>
        <v>2016</v>
      </c>
      <c r="B735" s="46" t="s">
        <v>68</v>
      </c>
      <c r="C735" s="6">
        <v>18679862</v>
      </c>
      <c r="D735" s="6">
        <v>2678825</v>
      </c>
      <c r="E735" s="6">
        <v>1998360</v>
      </c>
      <c r="F735" s="7">
        <f t="shared" si="186"/>
        <v>23357047</v>
      </c>
      <c r="G735" s="6">
        <v>4218724</v>
      </c>
      <c r="H735" s="6">
        <v>51383</v>
      </c>
      <c r="I735" s="7">
        <f t="shared" si="180"/>
        <v>27627154</v>
      </c>
      <c r="J735" s="6">
        <f t="shared" si="187"/>
        <v>7783275.833333334</v>
      </c>
      <c r="K735" s="6">
        <f t="shared" si="181"/>
        <v>1116177.0833333335</v>
      </c>
      <c r="L735" s="6">
        <f t="shared" si="181"/>
        <v>832650</v>
      </c>
      <c r="M735" s="7">
        <f t="shared" si="188"/>
        <v>9732102.9166666679</v>
      </c>
      <c r="N735" s="6">
        <f t="shared" si="189"/>
        <v>1757801.6666666667</v>
      </c>
      <c r="O735" s="6">
        <f t="shared" si="189"/>
        <v>21409.583333333336</v>
      </c>
      <c r="P735" s="7">
        <f t="shared" si="182"/>
        <v>11511314.166666668</v>
      </c>
      <c r="Q735" s="6">
        <f t="shared" si="183"/>
        <v>2724146.5416666665</v>
      </c>
      <c r="R735" s="6">
        <f t="shared" si="183"/>
        <v>390661.97916666669</v>
      </c>
      <c r="S735" s="6">
        <f t="shared" si="184"/>
        <v>3114808.520833333</v>
      </c>
      <c r="T735" s="7">
        <f t="shared" si="190"/>
        <v>6229617.041666666</v>
      </c>
      <c r="U735" s="6">
        <f t="shared" si="191"/>
        <v>615230.58333333337</v>
      </c>
      <c r="V735" s="6">
        <f t="shared" si="191"/>
        <v>7493.354166666667</v>
      </c>
      <c r="W735" s="7">
        <f t="shared" si="185"/>
        <v>6852340.979166666</v>
      </c>
    </row>
    <row r="736" spans="1:23" x14ac:dyDescent="0.3">
      <c r="A736">
        <f t="shared" si="192"/>
        <v>2016</v>
      </c>
      <c r="B736" s="46" t="s">
        <v>69</v>
      </c>
      <c r="C736" s="6">
        <v>0</v>
      </c>
      <c r="D736" s="6">
        <v>0</v>
      </c>
      <c r="E736" s="6">
        <v>0</v>
      </c>
      <c r="F736" s="7">
        <f t="shared" si="186"/>
        <v>0</v>
      </c>
      <c r="G736" s="6">
        <v>416101</v>
      </c>
      <c r="H736" s="6">
        <v>0</v>
      </c>
      <c r="I736" s="7">
        <f t="shared" si="180"/>
        <v>416101</v>
      </c>
      <c r="J736" s="6">
        <f t="shared" si="187"/>
        <v>0</v>
      </c>
      <c r="K736" s="6">
        <f t="shared" si="181"/>
        <v>0</v>
      </c>
      <c r="L736" s="6">
        <f t="shared" si="181"/>
        <v>0</v>
      </c>
      <c r="M736" s="7">
        <f t="shared" si="188"/>
        <v>0</v>
      </c>
      <c r="N736" s="6">
        <f t="shared" si="189"/>
        <v>173375.41666666669</v>
      </c>
      <c r="O736" s="6">
        <f t="shared" si="189"/>
        <v>0</v>
      </c>
      <c r="P736" s="7">
        <f t="shared" si="182"/>
        <v>173375.41666666669</v>
      </c>
      <c r="Q736" s="6">
        <f t="shared" si="183"/>
        <v>0</v>
      </c>
      <c r="R736" s="6">
        <f t="shared" si="183"/>
        <v>0</v>
      </c>
      <c r="S736" s="6">
        <f t="shared" si="184"/>
        <v>0</v>
      </c>
      <c r="T736" s="7">
        <f t="shared" si="190"/>
        <v>0</v>
      </c>
      <c r="U736" s="6">
        <f t="shared" si="191"/>
        <v>60681.395833333336</v>
      </c>
      <c r="V736" s="6">
        <f t="shared" si="191"/>
        <v>0</v>
      </c>
      <c r="W736" s="7">
        <f t="shared" si="185"/>
        <v>60681.395833333336</v>
      </c>
    </row>
    <row r="737" spans="1:23" x14ac:dyDescent="0.3">
      <c r="A737">
        <f t="shared" si="192"/>
        <v>2016</v>
      </c>
      <c r="B737" s="46" t="s">
        <v>70</v>
      </c>
      <c r="C737" s="6">
        <v>2053319</v>
      </c>
      <c r="D737" s="6">
        <v>124406</v>
      </c>
      <c r="E737" s="6">
        <v>0</v>
      </c>
      <c r="F737" s="7">
        <f t="shared" si="186"/>
        <v>2177725</v>
      </c>
      <c r="G737" s="6">
        <v>23954</v>
      </c>
      <c r="H737" s="6">
        <v>0</v>
      </c>
      <c r="I737" s="7">
        <f t="shared" si="180"/>
        <v>2201679</v>
      </c>
      <c r="J737" s="6">
        <f t="shared" si="187"/>
        <v>855549.58333333337</v>
      </c>
      <c r="K737" s="6">
        <f t="shared" si="181"/>
        <v>51835.833333333336</v>
      </c>
      <c r="L737" s="6">
        <f t="shared" si="181"/>
        <v>0</v>
      </c>
      <c r="M737" s="7">
        <f t="shared" si="188"/>
        <v>907385.41666666674</v>
      </c>
      <c r="N737" s="6">
        <f t="shared" si="189"/>
        <v>9980.8333333333339</v>
      </c>
      <c r="O737" s="6">
        <f t="shared" si="189"/>
        <v>0</v>
      </c>
      <c r="P737" s="7">
        <f t="shared" si="182"/>
        <v>917366.25000000012</v>
      </c>
      <c r="Q737" s="6">
        <f t="shared" si="183"/>
        <v>299442.35416666669</v>
      </c>
      <c r="R737" s="6">
        <f t="shared" si="183"/>
        <v>18142.541666666668</v>
      </c>
      <c r="S737" s="6">
        <f t="shared" si="184"/>
        <v>317584.89583333337</v>
      </c>
      <c r="T737" s="7">
        <f t="shared" si="190"/>
        <v>635169.79166666674</v>
      </c>
      <c r="U737" s="6">
        <f t="shared" si="191"/>
        <v>3493.2916666666665</v>
      </c>
      <c r="V737" s="6">
        <f t="shared" si="191"/>
        <v>0</v>
      </c>
      <c r="W737" s="7">
        <f t="shared" si="185"/>
        <v>638663.08333333337</v>
      </c>
    </row>
    <row r="738" spans="1:23" x14ac:dyDescent="0.3">
      <c r="A738">
        <f t="shared" si="192"/>
        <v>2016</v>
      </c>
      <c r="B738" s="46" t="s">
        <v>11</v>
      </c>
      <c r="C738" s="6">
        <v>8756254</v>
      </c>
      <c r="D738" s="6">
        <v>37747</v>
      </c>
      <c r="E738" s="6">
        <v>0</v>
      </c>
      <c r="F738" s="7">
        <f t="shared" si="186"/>
        <v>8794001</v>
      </c>
      <c r="G738" s="6">
        <v>0</v>
      </c>
      <c r="H738" s="6">
        <v>7670708</v>
      </c>
      <c r="I738" s="7">
        <f t="shared" si="180"/>
        <v>16464709</v>
      </c>
      <c r="J738" s="6">
        <f t="shared" si="187"/>
        <v>3648439.166666667</v>
      </c>
      <c r="K738" s="6">
        <f t="shared" si="181"/>
        <v>15727.916666666668</v>
      </c>
      <c r="L738" s="6">
        <f t="shared" si="181"/>
        <v>0</v>
      </c>
      <c r="M738" s="7">
        <f t="shared" si="188"/>
        <v>3664167.0833333335</v>
      </c>
      <c r="N738" s="6">
        <f t="shared" si="189"/>
        <v>0</v>
      </c>
      <c r="O738" s="6">
        <f t="shared" si="189"/>
        <v>3196128.3333333335</v>
      </c>
      <c r="P738" s="7">
        <f t="shared" si="182"/>
        <v>6860295.416666667</v>
      </c>
      <c r="Q738" s="6">
        <f t="shared" si="183"/>
        <v>1276953.7083333333</v>
      </c>
      <c r="R738" s="6">
        <f t="shared" si="183"/>
        <v>5504.770833333333</v>
      </c>
      <c r="S738" s="6">
        <f t="shared" si="184"/>
        <v>1282458.4791666665</v>
      </c>
      <c r="T738" s="7">
        <f t="shared" si="190"/>
        <v>2564916.958333333</v>
      </c>
      <c r="U738" s="6">
        <f t="shared" si="191"/>
        <v>0</v>
      </c>
      <c r="V738" s="6">
        <f t="shared" si="191"/>
        <v>1118644.9166666667</v>
      </c>
      <c r="W738" s="7">
        <f t="shared" si="185"/>
        <v>3683561.875</v>
      </c>
    </row>
    <row r="739" spans="1:23" x14ac:dyDescent="0.3">
      <c r="A739">
        <f t="shared" si="192"/>
        <v>2016</v>
      </c>
      <c r="B739" s="46" t="s">
        <v>71</v>
      </c>
      <c r="C739" s="6">
        <v>11100</v>
      </c>
      <c r="D739" s="6">
        <v>266245</v>
      </c>
      <c r="E739" s="6">
        <v>0</v>
      </c>
      <c r="F739" s="7">
        <f t="shared" si="186"/>
        <v>277345</v>
      </c>
      <c r="G739" s="6">
        <v>0</v>
      </c>
      <c r="H739" s="6">
        <v>3192</v>
      </c>
      <c r="I739" s="7">
        <f t="shared" si="180"/>
        <v>280537</v>
      </c>
      <c r="J739" s="6">
        <f t="shared" si="187"/>
        <v>4625</v>
      </c>
      <c r="K739" s="6">
        <f t="shared" si="181"/>
        <v>110935.41666666667</v>
      </c>
      <c r="L739" s="6">
        <f t="shared" si="181"/>
        <v>0</v>
      </c>
      <c r="M739" s="7">
        <f t="shared" si="188"/>
        <v>115560.41666666667</v>
      </c>
      <c r="N739" s="6">
        <f t="shared" si="189"/>
        <v>0</v>
      </c>
      <c r="O739" s="6">
        <f t="shared" si="189"/>
        <v>1330</v>
      </c>
      <c r="P739" s="7">
        <f t="shared" si="182"/>
        <v>116890.41666666667</v>
      </c>
      <c r="Q739" s="6">
        <f t="shared" si="183"/>
        <v>1618.75</v>
      </c>
      <c r="R739" s="6">
        <f t="shared" si="183"/>
        <v>38827.395833333336</v>
      </c>
      <c r="S739" s="6">
        <f t="shared" si="184"/>
        <v>40446.145833333336</v>
      </c>
      <c r="T739" s="7">
        <f t="shared" si="190"/>
        <v>80892.291666666672</v>
      </c>
      <c r="U739" s="6">
        <f t="shared" si="191"/>
        <v>0</v>
      </c>
      <c r="V739" s="6">
        <f t="shared" si="191"/>
        <v>465.49999999999994</v>
      </c>
      <c r="W739" s="7">
        <f t="shared" si="185"/>
        <v>81357.791666666672</v>
      </c>
    </row>
    <row r="740" spans="1:23" x14ac:dyDescent="0.3">
      <c r="A740">
        <f t="shared" si="192"/>
        <v>2016</v>
      </c>
      <c r="B740" s="46" t="s">
        <v>23</v>
      </c>
      <c r="C740" s="6">
        <v>1564157</v>
      </c>
      <c r="D740" s="6">
        <v>12446619</v>
      </c>
      <c r="E740" s="6">
        <v>1769052</v>
      </c>
      <c r="F740" s="7">
        <f t="shared" si="186"/>
        <v>15779828</v>
      </c>
      <c r="G740" s="6">
        <v>0</v>
      </c>
      <c r="H740" s="6">
        <v>0</v>
      </c>
      <c r="I740" s="7">
        <f t="shared" si="180"/>
        <v>15779828</v>
      </c>
      <c r="J740" s="6">
        <f t="shared" si="187"/>
        <v>651732.08333333337</v>
      </c>
      <c r="K740" s="6">
        <f t="shared" si="181"/>
        <v>5186091.25</v>
      </c>
      <c r="L740" s="6">
        <f t="shared" si="181"/>
        <v>737105</v>
      </c>
      <c r="M740" s="7">
        <f t="shared" si="188"/>
        <v>6574928.333333333</v>
      </c>
      <c r="N740" s="6">
        <f t="shared" si="189"/>
        <v>0</v>
      </c>
      <c r="O740" s="6">
        <f t="shared" si="189"/>
        <v>0</v>
      </c>
      <c r="P740" s="7">
        <f t="shared" si="182"/>
        <v>6574928.333333333</v>
      </c>
      <c r="Q740" s="6">
        <f t="shared" si="183"/>
        <v>228106.22916666666</v>
      </c>
      <c r="R740" s="6">
        <f t="shared" si="183"/>
        <v>1815131.9375</v>
      </c>
      <c r="S740" s="6">
        <f t="shared" si="184"/>
        <v>2043238.1666666667</v>
      </c>
      <c r="T740" s="7">
        <f t="shared" si="190"/>
        <v>4086476.3333333335</v>
      </c>
      <c r="U740" s="6">
        <f t="shared" si="191"/>
        <v>0</v>
      </c>
      <c r="V740" s="6">
        <f t="shared" si="191"/>
        <v>0</v>
      </c>
      <c r="W740" s="7">
        <f t="shared" si="185"/>
        <v>4086476.3333333335</v>
      </c>
    </row>
    <row r="741" spans="1:23" x14ac:dyDescent="0.3">
      <c r="A741">
        <f t="shared" si="192"/>
        <v>2016</v>
      </c>
      <c r="B741" s="46" t="s">
        <v>15</v>
      </c>
      <c r="C741" s="6">
        <v>54981910</v>
      </c>
      <c r="D741" s="6">
        <v>2189029</v>
      </c>
      <c r="E741" s="6">
        <v>179815</v>
      </c>
      <c r="F741" s="7">
        <f t="shared" si="186"/>
        <v>57350754</v>
      </c>
      <c r="G741" s="6">
        <v>0</v>
      </c>
      <c r="H741" s="6">
        <v>0</v>
      </c>
      <c r="I741" s="7">
        <f t="shared" si="180"/>
        <v>57350754</v>
      </c>
      <c r="J741" s="6">
        <f t="shared" si="187"/>
        <v>22909129.166666668</v>
      </c>
      <c r="K741" s="6">
        <f t="shared" si="181"/>
        <v>912095.41666666674</v>
      </c>
      <c r="L741" s="6">
        <f t="shared" si="181"/>
        <v>74922.916666666672</v>
      </c>
      <c r="M741" s="7">
        <f t="shared" si="188"/>
        <v>23896147.500000004</v>
      </c>
      <c r="N741" s="6">
        <f t="shared" si="189"/>
        <v>0</v>
      </c>
      <c r="O741" s="6">
        <f t="shared" si="189"/>
        <v>0</v>
      </c>
      <c r="P741" s="7">
        <f t="shared" si="182"/>
        <v>23896147.500000004</v>
      </c>
      <c r="Q741" s="6">
        <f t="shared" si="183"/>
        <v>8018195.208333333</v>
      </c>
      <c r="R741" s="6">
        <f t="shared" si="183"/>
        <v>319233.39583333331</v>
      </c>
      <c r="S741" s="6">
        <f t="shared" si="184"/>
        <v>8337428.604166666</v>
      </c>
      <c r="T741" s="7">
        <f t="shared" si="190"/>
        <v>16674857.208333332</v>
      </c>
      <c r="U741" s="6">
        <f t="shared" si="191"/>
        <v>0</v>
      </c>
      <c r="V741" s="6">
        <f t="shared" si="191"/>
        <v>0</v>
      </c>
      <c r="W741" s="7">
        <f t="shared" si="185"/>
        <v>16674857.208333332</v>
      </c>
    </row>
    <row r="742" spans="1:23" x14ac:dyDescent="0.3">
      <c r="A742">
        <f t="shared" si="192"/>
        <v>2016</v>
      </c>
      <c r="B742" s="46" t="s">
        <v>72</v>
      </c>
      <c r="C742" s="6">
        <v>7323733</v>
      </c>
      <c r="D742" s="6">
        <v>477886</v>
      </c>
      <c r="E742" s="6">
        <v>0</v>
      </c>
      <c r="F742" s="7">
        <f t="shared" si="186"/>
        <v>7801619</v>
      </c>
      <c r="G742" s="6">
        <v>0</v>
      </c>
      <c r="H742" s="6">
        <v>0</v>
      </c>
      <c r="I742" s="7">
        <f t="shared" si="180"/>
        <v>7801619</v>
      </c>
      <c r="J742" s="6">
        <f t="shared" si="187"/>
        <v>3051555.416666667</v>
      </c>
      <c r="K742" s="6">
        <f t="shared" si="181"/>
        <v>199119.16666666669</v>
      </c>
      <c r="L742" s="6">
        <f t="shared" si="181"/>
        <v>0</v>
      </c>
      <c r="M742" s="7">
        <f t="shared" si="188"/>
        <v>3250674.5833333335</v>
      </c>
      <c r="N742" s="6">
        <f t="shared" si="189"/>
        <v>0</v>
      </c>
      <c r="O742" s="6">
        <f t="shared" si="189"/>
        <v>0</v>
      </c>
      <c r="P742" s="7">
        <f t="shared" si="182"/>
        <v>3250674.5833333335</v>
      </c>
      <c r="Q742" s="6">
        <f t="shared" si="183"/>
        <v>1068044.3958333335</v>
      </c>
      <c r="R742" s="6">
        <f t="shared" si="183"/>
        <v>69691.708333333328</v>
      </c>
      <c r="S742" s="6">
        <f t="shared" si="184"/>
        <v>1137736.1041666667</v>
      </c>
      <c r="T742" s="7">
        <f t="shared" si="190"/>
        <v>2275472.2083333335</v>
      </c>
      <c r="U742" s="6">
        <f t="shared" si="191"/>
        <v>0</v>
      </c>
      <c r="V742" s="6">
        <f t="shared" si="191"/>
        <v>0</v>
      </c>
      <c r="W742" s="7">
        <f t="shared" si="185"/>
        <v>2275472.2083333335</v>
      </c>
    </row>
    <row r="743" spans="1:23" x14ac:dyDescent="0.3">
      <c r="B743" s="47" t="s">
        <v>8</v>
      </c>
      <c r="C743" s="6">
        <v>167739679</v>
      </c>
      <c r="D743" s="6">
        <v>73384291</v>
      </c>
      <c r="E743" s="6">
        <v>5870837</v>
      </c>
      <c r="F743" s="7">
        <f t="shared" ref="F743:W743" si="193">SUM(F694:F742)</f>
        <v>246994807</v>
      </c>
      <c r="G743" s="6">
        <v>27312664</v>
      </c>
      <c r="H743" s="6">
        <v>92441922</v>
      </c>
      <c r="I743" s="7">
        <f t="shared" si="193"/>
        <v>366749393</v>
      </c>
      <c r="J743" s="6">
        <f t="shared" si="193"/>
        <v>69891532.916666672</v>
      </c>
      <c r="K743" s="6">
        <f t="shared" si="193"/>
        <v>30576787.916666672</v>
      </c>
      <c r="L743" s="6">
        <f t="shared" si="193"/>
        <v>2446182.0833333335</v>
      </c>
      <c r="M743" s="7">
        <f t="shared" si="193"/>
        <v>102914502.91666667</v>
      </c>
      <c r="N743" s="6">
        <f t="shared" si="193"/>
        <v>11380276.666666666</v>
      </c>
      <c r="O743" s="6">
        <f t="shared" si="193"/>
        <v>38517467.5</v>
      </c>
      <c r="P743" s="7">
        <f t="shared" si="193"/>
        <v>152812247.08333337</v>
      </c>
      <c r="Q743" s="6">
        <f t="shared" si="193"/>
        <v>24462036.520833328</v>
      </c>
      <c r="R743" s="6">
        <f t="shared" si="193"/>
        <v>10701875.770833336</v>
      </c>
      <c r="S743" s="6">
        <f t="shared" si="193"/>
        <v>35163912.291666664</v>
      </c>
      <c r="T743" s="7">
        <f t="shared" si="193"/>
        <v>70327824.583333328</v>
      </c>
      <c r="U743" s="6">
        <f t="shared" si="193"/>
        <v>3983096.8333333335</v>
      </c>
      <c r="V743" s="6">
        <f t="shared" si="193"/>
        <v>13481113.624999998</v>
      </c>
      <c r="W743" s="7">
        <f t="shared" si="193"/>
        <v>87792035.041666642</v>
      </c>
    </row>
    <row r="745" spans="1:23" x14ac:dyDescent="0.3">
      <c r="B745" s="16">
        <v>2017</v>
      </c>
      <c r="C745" s="55" t="s">
        <v>0</v>
      </c>
      <c r="D745" s="55"/>
      <c r="E745" s="55"/>
      <c r="F745" s="55"/>
      <c r="G745" s="55"/>
      <c r="H745" s="55"/>
      <c r="I745" s="55"/>
      <c r="J745" s="55" t="s">
        <v>30</v>
      </c>
      <c r="K745" s="55"/>
      <c r="L745" s="55"/>
      <c r="M745" s="55"/>
      <c r="N745" s="55"/>
      <c r="O745" s="55"/>
      <c r="P745" s="55"/>
      <c r="Q745" s="55" t="s">
        <v>31</v>
      </c>
      <c r="R745" s="55"/>
      <c r="S745" s="55"/>
      <c r="T745" s="55"/>
      <c r="U745" s="55"/>
      <c r="V745" s="55"/>
      <c r="W745" s="55"/>
    </row>
    <row r="746" spans="1:23" ht="43.2" x14ac:dyDescent="0.3">
      <c r="B746" s="26" t="s">
        <v>1</v>
      </c>
      <c r="C746" s="4" t="s">
        <v>2</v>
      </c>
      <c r="D746" s="4" t="s">
        <v>3</v>
      </c>
      <c r="E746" s="4" t="s">
        <v>4</v>
      </c>
      <c r="F746" s="5" t="s">
        <v>5</v>
      </c>
      <c r="G746" s="4" t="s">
        <v>6</v>
      </c>
      <c r="H746" s="4" t="s">
        <v>7</v>
      </c>
      <c r="I746" s="5" t="s">
        <v>8</v>
      </c>
      <c r="J746" s="4" t="s">
        <v>2</v>
      </c>
      <c r="K746" s="4" t="s">
        <v>3</v>
      </c>
      <c r="L746" s="4" t="s">
        <v>4</v>
      </c>
      <c r="M746" s="5" t="s">
        <v>5</v>
      </c>
      <c r="N746" s="4" t="s">
        <v>6</v>
      </c>
      <c r="O746" s="4" t="s">
        <v>7</v>
      </c>
      <c r="P746" s="5" t="s">
        <v>8</v>
      </c>
      <c r="Q746" s="4" t="s">
        <v>2</v>
      </c>
      <c r="R746" s="4" t="s">
        <v>3</v>
      </c>
      <c r="S746" s="4" t="s">
        <v>4</v>
      </c>
      <c r="T746" s="5" t="s">
        <v>5</v>
      </c>
      <c r="U746" s="4" t="s">
        <v>6</v>
      </c>
      <c r="V746" s="4" t="s">
        <v>7</v>
      </c>
      <c r="W746" s="5" t="s">
        <v>8</v>
      </c>
    </row>
    <row r="747" spans="1:23" x14ac:dyDescent="0.3">
      <c r="A747">
        <f t="shared" si="192"/>
        <v>2017</v>
      </c>
      <c r="B747" s="46" t="s">
        <v>32</v>
      </c>
      <c r="C747" s="6">
        <v>4274044</v>
      </c>
      <c r="D747" s="6">
        <v>1457789</v>
      </c>
      <c r="E747" s="6">
        <v>0</v>
      </c>
      <c r="F747" s="7">
        <f>SUM(C747:E747)</f>
        <v>5731833</v>
      </c>
      <c r="G747" s="6">
        <v>0</v>
      </c>
      <c r="H747" s="6">
        <v>0</v>
      </c>
      <c r="I747" s="7">
        <f t="shared" ref="I747:I795" si="194">SUM(F747:H747)</f>
        <v>5731833</v>
      </c>
      <c r="J747" s="6">
        <f>C747*$J$1</f>
        <v>1780851.6666666667</v>
      </c>
      <c r="K747" s="6">
        <f t="shared" ref="K747:L795" si="195">D747*$J$1</f>
        <v>607412.08333333337</v>
      </c>
      <c r="L747" s="6">
        <f t="shared" si="195"/>
        <v>0</v>
      </c>
      <c r="M747" s="7">
        <f>SUM(J747:L747)</f>
        <v>2388263.75</v>
      </c>
      <c r="N747" s="6">
        <f>G747*$J$1</f>
        <v>0</v>
      </c>
      <c r="O747" s="6">
        <f>H747*$J$1</f>
        <v>0</v>
      </c>
      <c r="P747" s="7">
        <f t="shared" ref="P747:P795" si="196">SUM(M747:O747)</f>
        <v>2388263.75</v>
      </c>
      <c r="Q747" s="6">
        <f t="shared" ref="Q747:R795" si="197">J747*$Q$1</f>
        <v>623298.08333333337</v>
      </c>
      <c r="R747" s="6">
        <f t="shared" si="197"/>
        <v>212594.22916666666</v>
      </c>
      <c r="S747" s="6">
        <f t="shared" ref="S747:S795" si="198">SUM(Q747:R747)</f>
        <v>835892.3125</v>
      </c>
      <c r="T747" s="7">
        <f>SUM(Q747:S747)</f>
        <v>1671784.625</v>
      </c>
      <c r="U747" s="6">
        <f>N747*$Q$1</f>
        <v>0</v>
      </c>
      <c r="V747" s="6">
        <f>O747*$Q$1</f>
        <v>0</v>
      </c>
      <c r="W747" s="7">
        <f t="shared" ref="W747:W795" si="199">SUM(T747:V747)</f>
        <v>1671784.625</v>
      </c>
    </row>
    <row r="748" spans="1:23" x14ac:dyDescent="0.3">
      <c r="A748">
        <f t="shared" si="192"/>
        <v>2017</v>
      </c>
      <c r="B748" s="46" t="s">
        <v>33</v>
      </c>
      <c r="C748" s="6">
        <v>0</v>
      </c>
      <c r="D748" s="6">
        <v>0</v>
      </c>
      <c r="E748" s="6">
        <v>0</v>
      </c>
      <c r="F748" s="7">
        <f t="shared" ref="F748:F795" si="200">SUM(C748:E748)</f>
        <v>0</v>
      </c>
      <c r="G748" s="6">
        <v>0</v>
      </c>
      <c r="H748" s="6">
        <v>0</v>
      </c>
      <c r="I748" s="7">
        <f t="shared" si="194"/>
        <v>0</v>
      </c>
      <c r="J748" s="6">
        <f t="shared" ref="J748:J795" si="201">C748*$J$1</f>
        <v>0</v>
      </c>
      <c r="K748" s="6">
        <f t="shared" si="195"/>
        <v>0</v>
      </c>
      <c r="L748" s="6">
        <f t="shared" si="195"/>
        <v>0</v>
      </c>
      <c r="M748" s="7">
        <f t="shared" ref="M748:M795" si="202">SUM(J748:L748)</f>
        <v>0</v>
      </c>
      <c r="N748" s="6">
        <f t="shared" ref="N748:O795" si="203">G748*$J$1</f>
        <v>0</v>
      </c>
      <c r="O748" s="6">
        <f t="shared" si="203"/>
        <v>0</v>
      </c>
      <c r="P748" s="7">
        <f t="shared" si="196"/>
        <v>0</v>
      </c>
      <c r="Q748" s="6">
        <f t="shared" si="197"/>
        <v>0</v>
      </c>
      <c r="R748" s="6">
        <f t="shared" si="197"/>
        <v>0</v>
      </c>
      <c r="S748" s="6">
        <f t="shared" si="198"/>
        <v>0</v>
      </c>
      <c r="T748" s="7">
        <f t="shared" ref="T748:T795" si="204">SUM(Q748:S748)</f>
        <v>0</v>
      </c>
      <c r="U748" s="6">
        <f t="shared" ref="U748:V795" si="205">N748*$Q$1</f>
        <v>0</v>
      </c>
      <c r="V748" s="6">
        <f t="shared" si="205"/>
        <v>0</v>
      </c>
      <c r="W748" s="7">
        <f t="shared" si="199"/>
        <v>0</v>
      </c>
    </row>
    <row r="749" spans="1:23" x14ac:dyDescent="0.3">
      <c r="A749">
        <f t="shared" si="192"/>
        <v>2017</v>
      </c>
      <c r="B749" s="46" t="s">
        <v>34</v>
      </c>
      <c r="C749" s="6">
        <v>0</v>
      </c>
      <c r="D749" s="6">
        <v>0</v>
      </c>
      <c r="E749" s="6">
        <v>0</v>
      </c>
      <c r="F749" s="7">
        <f t="shared" si="200"/>
        <v>0</v>
      </c>
      <c r="G749" s="6">
        <v>0</v>
      </c>
      <c r="H749" s="6">
        <v>0</v>
      </c>
      <c r="I749" s="7">
        <f t="shared" si="194"/>
        <v>0</v>
      </c>
      <c r="J749" s="6">
        <f t="shared" si="201"/>
        <v>0</v>
      </c>
      <c r="K749" s="6">
        <f t="shared" si="195"/>
        <v>0</v>
      </c>
      <c r="L749" s="6">
        <f t="shared" si="195"/>
        <v>0</v>
      </c>
      <c r="M749" s="7">
        <f t="shared" si="202"/>
        <v>0</v>
      </c>
      <c r="N749" s="6">
        <f t="shared" si="203"/>
        <v>0</v>
      </c>
      <c r="O749" s="6">
        <f t="shared" si="203"/>
        <v>0</v>
      </c>
      <c r="P749" s="7">
        <f t="shared" si="196"/>
        <v>0</v>
      </c>
      <c r="Q749" s="6">
        <f t="shared" si="197"/>
        <v>0</v>
      </c>
      <c r="R749" s="6">
        <f t="shared" si="197"/>
        <v>0</v>
      </c>
      <c r="S749" s="6">
        <f t="shared" si="198"/>
        <v>0</v>
      </c>
      <c r="T749" s="7">
        <f t="shared" si="204"/>
        <v>0</v>
      </c>
      <c r="U749" s="6">
        <f t="shared" si="205"/>
        <v>0</v>
      </c>
      <c r="V749" s="6">
        <f t="shared" si="205"/>
        <v>0</v>
      </c>
      <c r="W749" s="7">
        <f t="shared" si="199"/>
        <v>0</v>
      </c>
    </row>
    <row r="750" spans="1:23" x14ac:dyDescent="0.3">
      <c r="A750">
        <f t="shared" si="192"/>
        <v>2017</v>
      </c>
      <c r="B750" s="46" t="s">
        <v>35</v>
      </c>
      <c r="C750" s="6">
        <v>0</v>
      </c>
      <c r="D750" s="6">
        <v>0</v>
      </c>
      <c r="E750" s="6">
        <v>0</v>
      </c>
      <c r="F750" s="7">
        <f t="shared" si="200"/>
        <v>0</v>
      </c>
      <c r="G750" s="6">
        <v>0</v>
      </c>
      <c r="H750" s="6">
        <v>0</v>
      </c>
      <c r="I750" s="7">
        <f t="shared" si="194"/>
        <v>0</v>
      </c>
      <c r="J750" s="6">
        <f t="shared" si="201"/>
        <v>0</v>
      </c>
      <c r="K750" s="6">
        <f t="shared" si="195"/>
        <v>0</v>
      </c>
      <c r="L750" s="6">
        <f t="shared" si="195"/>
        <v>0</v>
      </c>
      <c r="M750" s="7">
        <f t="shared" si="202"/>
        <v>0</v>
      </c>
      <c r="N750" s="6">
        <f t="shared" si="203"/>
        <v>0</v>
      </c>
      <c r="O750" s="6">
        <f t="shared" si="203"/>
        <v>0</v>
      </c>
      <c r="P750" s="7">
        <f t="shared" si="196"/>
        <v>0</v>
      </c>
      <c r="Q750" s="6">
        <f t="shared" si="197"/>
        <v>0</v>
      </c>
      <c r="R750" s="6">
        <f t="shared" si="197"/>
        <v>0</v>
      </c>
      <c r="S750" s="6">
        <f t="shared" si="198"/>
        <v>0</v>
      </c>
      <c r="T750" s="7">
        <f t="shared" si="204"/>
        <v>0</v>
      </c>
      <c r="U750" s="6">
        <f t="shared" si="205"/>
        <v>0</v>
      </c>
      <c r="V750" s="6">
        <f t="shared" si="205"/>
        <v>0</v>
      </c>
      <c r="W750" s="7">
        <f t="shared" si="199"/>
        <v>0</v>
      </c>
    </row>
    <row r="751" spans="1:23" x14ac:dyDescent="0.3">
      <c r="A751">
        <f t="shared" si="192"/>
        <v>2017</v>
      </c>
      <c r="B751" s="46" t="s">
        <v>36</v>
      </c>
      <c r="C751" s="6">
        <v>17134</v>
      </c>
      <c r="D751" s="6">
        <v>1845280</v>
      </c>
      <c r="E751" s="6">
        <v>0</v>
      </c>
      <c r="F751" s="7">
        <f t="shared" si="200"/>
        <v>1862414</v>
      </c>
      <c r="G751" s="6">
        <v>0</v>
      </c>
      <c r="H751" s="6">
        <v>0</v>
      </c>
      <c r="I751" s="7">
        <f t="shared" si="194"/>
        <v>1862414</v>
      </c>
      <c r="J751" s="6">
        <f t="shared" si="201"/>
        <v>7139.166666666667</v>
      </c>
      <c r="K751" s="6">
        <f t="shared" si="195"/>
        <v>768866.66666666674</v>
      </c>
      <c r="L751" s="6">
        <f t="shared" si="195"/>
        <v>0</v>
      </c>
      <c r="M751" s="7">
        <f t="shared" si="202"/>
        <v>776005.83333333337</v>
      </c>
      <c r="N751" s="6">
        <f t="shared" si="203"/>
        <v>0</v>
      </c>
      <c r="O751" s="6">
        <f t="shared" si="203"/>
        <v>0</v>
      </c>
      <c r="P751" s="7">
        <f t="shared" si="196"/>
        <v>776005.83333333337</v>
      </c>
      <c r="Q751" s="6">
        <f t="shared" si="197"/>
        <v>2498.7083333333335</v>
      </c>
      <c r="R751" s="6">
        <f t="shared" si="197"/>
        <v>269103.33333333337</v>
      </c>
      <c r="S751" s="6">
        <f t="shared" si="198"/>
        <v>271602.04166666669</v>
      </c>
      <c r="T751" s="7">
        <f t="shared" si="204"/>
        <v>543204.08333333337</v>
      </c>
      <c r="U751" s="6">
        <f t="shared" si="205"/>
        <v>0</v>
      </c>
      <c r="V751" s="6">
        <f t="shared" si="205"/>
        <v>0</v>
      </c>
      <c r="W751" s="7">
        <f t="shared" si="199"/>
        <v>543204.08333333337</v>
      </c>
    </row>
    <row r="752" spans="1:23" x14ac:dyDescent="0.3">
      <c r="A752">
        <f t="shared" si="192"/>
        <v>2017</v>
      </c>
      <c r="B752" s="46" t="s">
        <v>37</v>
      </c>
      <c r="C752" s="6">
        <v>1951389</v>
      </c>
      <c r="D752" s="6">
        <v>1168414</v>
      </c>
      <c r="E752" s="6">
        <v>0</v>
      </c>
      <c r="F752" s="7">
        <f t="shared" si="200"/>
        <v>3119803</v>
      </c>
      <c r="G752" s="6">
        <v>0</v>
      </c>
      <c r="H752" s="6">
        <v>0</v>
      </c>
      <c r="I752" s="7">
        <f t="shared" si="194"/>
        <v>3119803</v>
      </c>
      <c r="J752" s="6">
        <f t="shared" si="201"/>
        <v>813078.75</v>
      </c>
      <c r="K752" s="6">
        <f t="shared" si="195"/>
        <v>486839.16666666669</v>
      </c>
      <c r="L752" s="6">
        <f t="shared" si="195"/>
        <v>0</v>
      </c>
      <c r="M752" s="7">
        <f t="shared" si="202"/>
        <v>1299917.9166666667</v>
      </c>
      <c r="N752" s="6">
        <f t="shared" si="203"/>
        <v>0</v>
      </c>
      <c r="O752" s="6">
        <f t="shared" si="203"/>
        <v>0</v>
      </c>
      <c r="P752" s="7">
        <f t="shared" si="196"/>
        <v>1299917.9166666667</v>
      </c>
      <c r="Q752" s="6">
        <f t="shared" si="197"/>
        <v>284577.5625</v>
      </c>
      <c r="R752" s="6">
        <f t="shared" si="197"/>
        <v>170393.70833333334</v>
      </c>
      <c r="S752" s="6">
        <f t="shared" si="198"/>
        <v>454971.27083333337</v>
      </c>
      <c r="T752" s="7">
        <f t="shared" si="204"/>
        <v>909942.54166666674</v>
      </c>
      <c r="U752" s="6">
        <f t="shared" si="205"/>
        <v>0</v>
      </c>
      <c r="V752" s="6">
        <f t="shared" si="205"/>
        <v>0</v>
      </c>
      <c r="W752" s="7">
        <f t="shared" si="199"/>
        <v>909942.54166666674</v>
      </c>
    </row>
    <row r="753" spans="1:23" x14ac:dyDescent="0.3">
      <c r="A753">
        <f t="shared" si="192"/>
        <v>2017</v>
      </c>
      <c r="B753" s="46" t="s">
        <v>38</v>
      </c>
      <c r="C753" s="6">
        <v>0</v>
      </c>
      <c r="D753" s="6">
        <v>0</v>
      </c>
      <c r="E753" s="6">
        <v>0</v>
      </c>
      <c r="F753" s="7">
        <f t="shared" si="200"/>
        <v>0</v>
      </c>
      <c r="G753" s="6">
        <v>0</v>
      </c>
      <c r="H753" s="6">
        <v>0</v>
      </c>
      <c r="I753" s="7">
        <f t="shared" si="194"/>
        <v>0</v>
      </c>
      <c r="J753" s="6">
        <f t="shared" si="201"/>
        <v>0</v>
      </c>
      <c r="K753" s="6">
        <f t="shared" si="195"/>
        <v>0</v>
      </c>
      <c r="L753" s="6">
        <f t="shared" si="195"/>
        <v>0</v>
      </c>
      <c r="M753" s="7">
        <f t="shared" si="202"/>
        <v>0</v>
      </c>
      <c r="N753" s="6">
        <f t="shared" si="203"/>
        <v>0</v>
      </c>
      <c r="O753" s="6">
        <f t="shared" si="203"/>
        <v>0</v>
      </c>
      <c r="P753" s="7">
        <f t="shared" si="196"/>
        <v>0</v>
      </c>
      <c r="Q753" s="6">
        <f t="shared" si="197"/>
        <v>0</v>
      </c>
      <c r="R753" s="6">
        <f t="shared" si="197"/>
        <v>0</v>
      </c>
      <c r="S753" s="6">
        <f t="shared" si="198"/>
        <v>0</v>
      </c>
      <c r="T753" s="7">
        <f t="shared" si="204"/>
        <v>0</v>
      </c>
      <c r="U753" s="6">
        <f t="shared" si="205"/>
        <v>0</v>
      </c>
      <c r="V753" s="6">
        <f t="shared" si="205"/>
        <v>0</v>
      </c>
      <c r="W753" s="7">
        <f t="shared" si="199"/>
        <v>0</v>
      </c>
    </row>
    <row r="754" spans="1:23" x14ac:dyDescent="0.3">
      <c r="A754">
        <f t="shared" si="192"/>
        <v>2017</v>
      </c>
      <c r="B754" s="46" t="s">
        <v>39</v>
      </c>
      <c r="C754" s="6">
        <v>0</v>
      </c>
      <c r="D754" s="6">
        <v>367804</v>
      </c>
      <c r="E754" s="6">
        <v>0</v>
      </c>
      <c r="F754" s="7">
        <f t="shared" si="200"/>
        <v>367804</v>
      </c>
      <c r="G754" s="6">
        <v>664379</v>
      </c>
      <c r="H754" s="6">
        <v>0</v>
      </c>
      <c r="I754" s="7">
        <f t="shared" si="194"/>
        <v>1032183</v>
      </c>
      <c r="J754" s="6">
        <f t="shared" si="201"/>
        <v>0</v>
      </c>
      <c r="K754" s="6">
        <f t="shared" si="195"/>
        <v>153251.66666666669</v>
      </c>
      <c r="L754" s="6">
        <f t="shared" si="195"/>
        <v>0</v>
      </c>
      <c r="M754" s="7">
        <f t="shared" si="202"/>
        <v>153251.66666666669</v>
      </c>
      <c r="N754" s="6">
        <f t="shared" si="203"/>
        <v>276824.58333333337</v>
      </c>
      <c r="O754" s="6">
        <f t="shared" si="203"/>
        <v>0</v>
      </c>
      <c r="P754" s="7">
        <f t="shared" si="196"/>
        <v>430076.25000000006</v>
      </c>
      <c r="Q754" s="6">
        <f t="shared" si="197"/>
        <v>0</v>
      </c>
      <c r="R754" s="6">
        <f t="shared" si="197"/>
        <v>53638.083333333336</v>
      </c>
      <c r="S754" s="6">
        <f t="shared" si="198"/>
        <v>53638.083333333336</v>
      </c>
      <c r="T754" s="7">
        <f t="shared" si="204"/>
        <v>107276.16666666667</v>
      </c>
      <c r="U754" s="6">
        <f t="shared" si="205"/>
        <v>96888.604166666672</v>
      </c>
      <c r="V754" s="6">
        <f t="shared" si="205"/>
        <v>0</v>
      </c>
      <c r="W754" s="7">
        <f t="shared" si="199"/>
        <v>204164.77083333334</v>
      </c>
    </row>
    <row r="755" spans="1:23" x14ac:dyDescent="0.3">
      <c r="A755">
        <f t="shared" si="192"/>
        <v>2017</v>
      </c>
      <c r="B755" s="46" t="s">
        <v>9</v>
      </c>
      <c r="C755" s="6">
        <v>1343333</v>
      </c>
      <c r="D755" s="6">
        <v>851352</v>
      </c>
      <c r="E755" s="6">
        <v>73344</v>
      </c>
      <c r="F755" s="7">
        <f t="shared" si="200"/>
        <v>2268029</v>
      </c>
      <c r="G755" s="6">
        <v>8134</v>
      </c>
      <c r="H755" s="6">
        <v>74756651</v>
      </c>
      <c r="I755" s="7">
        <f t="shared" si="194"/>
        <v>77032814</v>
      </c>
      <c r="J755" s="6">
        <f t="shared" si="201"/>
        <v>559722.08333333337</v>
      </c>
      <c r="K755" s="6">
        <f t="shared" si="195"/>
        <v>354730</v>
      </c>
      <c r="L755" s="6">
        <f t="shared" si="195"/>
        <v>30560</v>
      </c>
      <c r="M755" s="7">
        <f t="shared" si="202"/>
        <v>945012.08333333337</v>
      </c>
      <c r="N755" s="6">
        <f t="shared" si="203"/>
        <v>3389.166666666667</v>
      </c>
      <c r="O755" s="6">
        <f t="shared" si="203"/>
        <v>31148604.583333336</v>
      </c>
      <c r="P755" s="7">
        <f t="shared" si="196"/>
        <v>32097005.833333336</v>
      </c>
      <c r="Q755" s="6">
        <f t="shared" si="197"/>
        <v>195902.72916666666</v>
      </c>
      <c r="R755" s="6">
        <f t="shared" si="197"/>
        <v>124155.49999999999</v>
      </c>
      <c r="S755" s="6">
        <f t="shared" si="198"/>
        <v>320058.22916666663</v>
      </c>
      <c r="T755" s="7">
        <f t="shared" si="204"/>
        <v>640116.45833333326</v>
      </c>
      <c r="U755" s="6">
        <f t="shared" si="205"/>
        <v>1186.2083333333333</v>
      </c>
      <c r="V755" s="6">
        <f t="shared" si="205"/>
        <v>10902011.604166666</v>
      </c>
      <c r="W755" s="7">
        <f t="shared" si="199"/>
        <v>11543314.270833332</v>
      </c>
    </row>
    <row r="756" spans="1:23" x14ac:dyDescent="0.3">
      <c r="A756">
        <f t="shared" si="192"/>
        <v>2017</v>
      </c>
      <c r="B756" s="46" t="s">
        <v>40</v>
      </c>
      <c r="C756" s="6">
        <v>640644</v>
      </c>
      <c r="D756" s="6">
        <v>32404</v>
      </c>
      <c r="E756" s="6">
        <v>0</v>
      </c>
      <c r="F756" s="7">
        <f t="shared" si="200"/>
        <v>673048</v>
      </c>
      <c r="G756" s="6">
        <v>1630825</v>
      </c>
      <c r="H756" s="6">
        <v>0</v>
      </c>
      <c r="I756" s="7">
        <f t="shared" si="194"/>
        <v>2303873</v>
      </c>
      <c r="J756" s="6">
        <f t="shared" si="201"/>
        <v>266935</v>
      </c>
      <c r="K756" s="6">
        <f t="shared" si="195"/>
        <v>13501.666666666668</v>
      </c>
      <c r="L756" s="6">
        <f t="shared" si="195"/>
        <v>0</v>
      </c>
      <c r="M756" s="7">
        <f t="shared" si="202"/>
        <v>280436.66666666669</v>
      </c>
      <c r="N756" s="6">
        <f t="shared" si="203"/>
        <v>679510.41666666674</v>
      </c>
      <c r="O756" s="6">
        <f t="shared" si="203"/>
        <v>0</v>
      </c>
      <c r="P756" s="7">
        <f t="shared" si="196"/>
        <v>959947.08333333349</v>
      </c>
      <c r="Q756" s="6">
        <f t="shared" si="197"/>
        <v>93427.25</v>
      </c>
      <c r="R756" s="6">
        <f t="shared" si="197"/>
        <v>4725.583333333333</v>
      </c>
      <c r="S756" s="6">
        <f t="shared" si="198"/>
        <v>98152.833333333328</v>
      </c>
      <c r="T756" s="7">
        <f t="shared" si="204"/>
        <v>196305.66666666666</v>
      </c>
      <c r="U756" s="6">
        <f t="shared" si="205"/>
        <v>237828.64583333334</v>
      </c>
      <c r="V756" s="6">
        <f t="shared" si="205"/>
        <v>0</v>
      </c>
      <c r="W756" s="7">
        <f t="shared" si="199"/>
        <v>434134.3125</v>
      </c>
    </row>
    <row r="757" spans="1:23" x14ac:dyDescent="0.3">
      <c r="A757">
        <f t="shared" si="192"/>
        <v>2017</v>
      </c>
      <c r="B757" s="46" t="s">
        <v>41</v>
      </c>
      <c r="C757" s="6">
        <v>0</v>
      </c>
      <c r="D757" s="6">
        <v>160342</v>
      </c>
      <c r="E757" s="6">
        <v>0</v>
      </c>
      <c r="F757" s="7">
        <f t="shared" si="200"/>
        <v>160342</v>
      </c>
      <c r="G757" s="6">
        <v>0</v>
      </c>
      <c r="H757" s="6">
        <v>0</v>
      </c>
      <c r="I757" s="7">
        <f t="shared" si="194"/>
        <v>160342</v>
      </c>
      <c r="J757" s="6">
        <f t="shared" si="201"/>
        <v>0</v>
      </c>
      <c r="K757" s="6">
        <f t="shared" si="195"/>
        <v>66809.166666666672</v>
      </c>
      <c r="L757" s="6">
        <f t="shared" si="195"/>
        <v>0</v>
      </c>
      <c r="M757" s="7">
        <f t="shared" si="202"/>
        <v>66809.166666666672</v>
      </c>
      <c r="N757" s="6">
        <f t="shared" si="203"/>
        <v>0</v>
      </c>
      <c r="O757" s="6">
        <f t="shared" si="203"/>
        <v>0</v>
      </c>
      <c r="P757" s="7">
        <f t="shared" si="196"/>
        <v>66809.166666666672</v>
      </c>
      <c r="Q757" s="6">
        <f t="shared" si="197"/>
        <v>0</v>
      </c>
      <c r="R757" s="6">
        <f t="shared" si="197"/>
        <v>23383.208333333332</v>
      </c>
      <c r="S757" s="6">
        <f t="shared" si="198"/>
        <v>23383.208333333332</v>
      </c>
      <c r="T757" s="7">
        <f t="shared" si="204"/>
        <v>46766.416666666664</v>
      </c>
      <c r="U757" s="6">
        <f t="shared" si="205"/>
        <v>0</v>
      </c>
      <c r="V757" s="6">
        <f t="shared" si="205"/>
        <v>0</v>
      </c>
      <c r="W757" s="7">
        <f t="shared" si="199"/>
        <v>46766.416666666664</v>
      </c>
    </row>
    <row r="758" spans="1:23" x14ac:dyDescent="0.3">
      <c r="A758">
        <f t="shared" si="192"/>
        <v>2017</v>
      </c>
      <c r="B758" s="46" t="s">
        <v>42</v>
      </c>
      <c r="C758" s="6">
        <v>45755</v>
      </c>
      <c r="D758" s="6">
        <v>1670461</v>
      </c>
      <c r="E758" s="6">
        <v>0</v>
      </c>
      <c r="F758" s="7">
        <f t="shared" si="200"/>
        <v>1716216</v>
      </c>
      <c r="G758" s="6">
        <v>0</v>
      </c>
      <c r="H758" s="6">
        <v>0</v>
      </c>
      <c r="I758" s="7">
        <f t="shared" si="194"/>
        <v>1716216</v>
      </c>
      <c r="J758" s="6">
        <f t="shared" si="201"/>
        <v>19064.583333333336</v>
      </c>
      <c r="K758" s="6">
        <f t="shared" si="195"/>
        <v>696025.41666666674</v>
      </c>
      <c r="L758" s="6">
        <f t="shared" si="195"/>
        <v>0</v>
      </c>
      <c r="M758" s="7">
        <f t="shared" si="202"/>
        <v>715090.00000000012</v>
      </c>
      <c r="N758" s="6">
        <f t="shared" si="203"/>
        <v>0</v>
      </c>
      <c r="O758" s="6">
        <f t="shared" si="203"/>
        <v>0</v>
      </c>
      <c r="P758" s="7">
        <f t="shared" si="196"/>
        <v>715090.00000000012</v>
      </c>
      <c r="Q758" s="6">
        <f t="shared" si="197"/>
        <v>6672.604166666667</v>
      </c>
      <c r="R758" s="6">
        <f t="shared" si="197"/>
        <v>243608.89583333334</v>
      </c>
      <c r="S758" s="6">
        <f t="shared" si="198"/>
        <v>250281.5</v>
      </c>
      <c r="T758" s="7">
        <f t="shared" si="204"/>
        <v>500563</v>
      </c>
      <c r="U758" s="6">
        <f t="shared" si="205"/>
        <v>0</v>
      </c>
      <c r="V758" s="6">
        <f t="shared" si="205"/>
        <v>0</v>
      </c>
      <c r="W758" s="7">
        <f t="shared" si="199"/>
        <v>500563</v>
      </c>
    </row>
    <row r="759" spans="1:23" x14ac:dyDescent="0.3">
      <c r="A759">
        <f t="shared" si="192"/>
        <v>2017</v>
      </c>
      <c r="B759" s="46" t="s">
        <v>43</v>
      </c>
      <c r="C759" s="6">
        <v>338409</v>
      </c>
      <c r="D759" s="6">
        <v>618346</v>
      </c>
      <c r="E759" s="6">
        <v>0</v>
      </c>
      <c r="F759" s="7">
        <f t="shared" si="200"/>
        <v>956755</v>
      </c>
      <c r="G759" s="6">
        <v>0</v>
      </c>
      <c r="H759" s="6">
        <v>4492952</v>
      </c>
      <c r="I759" s="7">
        <f t="shared" si="194"/>
        <v>5449707</v>
      </c>
      <c r="J759" s="6">
        <f t="shared" si="201"/>
        <v>141003.75</v>
      </c>
      <c r="K759" s="6">
        <f t="shared" si="195"/>
        <v>257644.16666666669</v>
      </c>
      <c r="L759" s="6">
        <f t="shared" si="195"/>
        <v>0</v>
      </c>
      <c r="M759" s="7">
        <f t="shared" si="202"/>
        <v>398647.91666666669</v>
      </c>
      <c r="N759" s="6">
        <f t="shared" si="203"/>
        <v>0</v>
      </c>
      <c r="O759" s="6">
        <f t="shared" si="203"/>
        <v>1872063.3333333335</v>
      </c>
      <c r="P759" s="7">
        <f t="shared" si="196"/>
        <v>2270711.25</v>
      </c>
      <c r="Q759" s="6">
        <f t="shared" si="197"/>
        <v>49351.3125</v>
      </c>
      <c r="R759" s="6">
        <f t="shared" si="197"/>
        <v>90175.458333333328</v>
      </c>
      <c r="S759" s="6">
        <f t="shared" si="198"/>
        <v>139526.77083333331</v>
      </c>
      <c r="T759" s="7">
        <f t="shared" si="204"/>
        <v>279053.54166666663</v>
      </c>
      <c r="U759" s="6">
        <f t="shared" si="205"/>
        <v>0</v>
      </c>
      <c r="V759" s="6">
        <f t="shared" si="205"/>
        <v>655222.16666666663</v>
      </c>
      <c r="W759" s="7">
        <f t="shared" si="199"/>
        <v>934275.70833333326</v>
      </c>
    </row>
    <row r="760" spans="1:23" x14ac:dyDescent="0.3">
      <c r="A760">
        <f t="shared" si="192"/>
        <v>2017</v>
      </c>
      <c r="B760" s="46" t="s">
        <v>44</v>
      </c>
      <c r="C760" s="6">
        <v>162</v>
      </c>
      <c r="D760" s="6">
        <v>20918</v>
      </c>
      <c r="E760" s="6">
        <v>0</v>
      </c>
      <c r="F760" s="7">
        <f t="shared" si="200"/>
        <v>21080</v>
      </c>
      <c r="G760" s="6">
        <v>0</v>
      </c>
      <c r="H760" s="6">
        <v>0</v>
      </c>
      <c r="I760" s="7">
        <f t="shared" si="194"/>
        <v>21080</v>
      </c>
      <c r="J760" s="6">
        <f t="shared" si="201"/>
        <v>67.5</v>
      </c>
      <c r="K760" s="6">
        <f t="shared" si="195"/>
        <v>8715.8333333333339</v>
      </c>
      <c r="L760" s="6">
        <f t="shared" si="195"/>
        <v>0</v>
      </c>
      <c r="M760" s="7">
        <f t="shared" si="202"/>
        <v>8783.3333333333339</v>
      </c>
      <c r="N760" s="6">
        <f t="shared" si="203"/>
        <v>0</v>
      </c>
      <c r="O760" s="6">
        <f t="shared" si="203"/>
        <v>0</v>
      </c>
      <c r="P760" s="7">
        <f t="shared" si="196"/>
        <v>8783.3333333333339</v>
      </c>
      <c r="Q760" s="6">
        <f t="shared" si="197"/>
        <v>23.625</v>
      </c>
      <c r="R760" s="6">
        <f t="shared" si="197"/>
        <v>3050.5416666666665</v>
      </c>
      <c r="S760" s="6">
        <f t="shared" si="198"/>
        <v>3074.1666666666665</v>
      </c>
      <c r="T760" s="7">
        <f t="shared" si="204"/>
        <v>6148.333333333333</v>
      </c>
      <c r="U760" s="6">
        <f t="shared" si="205"/>
        <v>0</v>
      </c>
      <c r="V760" s="6">
        <f t="shared" si="205"/>
        <v>0</v>
      </c>
      <c r="W760" s="7">
        <f t="shared" si="199"/>
        <v>6148.333333333333</v>
      </c>
    </row>
    <row r="761" spans="1:23" x14ac:dyDescent="0.3">
      <c r="A761">
        <f t="shared" si="192"/>
        <v>2017</v>
      </c>
      <c r="B761" s="46" t="s">
        <v>45</v>
      </c>
      <c r="C761" s="6">
        <v>731282</v>
      </c>
      <c r="D761" s="6">
        <v>482911</v>
      </c>
      <c r="E761" s="6">
        <v>0</v>
      </c>
      <c r="F761" s="7">
        <f t="shared" si="200"/>
        <v>1214193</v>
      </c>
      <c r="G761" s="6">
        <v>952577</v>
      </c>
      <c r="H761" s="6">
        <v>0</v>
      </c>
      <c r="I761" s="7">
        <f t="shared" si="194"/>
        <v>2166770</v>
      </c>
      <c r="J761" s="6">
        <f t="shared" si="201"/>
        <v>304700.83333333337</v>
      </c>
      <c r="K761" s="6">
        <f t="shared" si="195"/>
        <v>201212.91666666669</v>
      </c>
      <c r="L761" s="6">
        <f t="shared" si="195"/>
        <v>0</v>
      </c>
      <c r="M761" s="7">
        <f t="shared" si="202"/>
        <v>505913.75000000006</v>
      </c>
      <c r="N761" s="6">
        <f t="shared" si="203"/>
        <v>396907.08333333337</v>
      </c>
      <c r="O761" s="6">
        <f t="shared" si="203"/>
        <v>0</v>
      </c>
      <c r="P761" s="7">
        <f t="shared" si="196"/>
        <v>902820.83333333349</v>
      </c>
      <c r="Q761" s="6">
        <f t="shared" si="197"/>
        <v>106645.29166666667</v>
      </c>
      <c r="R761" s="6">
        <f t="shared" si="197"/>
        <v>70424.520833333328</v>
      </c>
      <c r="S761" s="6">
        <f t="shared" si="198"/>
        <v>177069.8125</v>
      </c>
      <c r="T761" s="7">
        <f t="shared" si="204"/>
        <v>354139.625</v>
      </c>
      <c r="U761" s="6">
        <f t="shared" si="205"/>
        <v>138917.47916666666</v>
      </c>
      <c r="V761" s="6">
        <f t="shared" si="205"/>
        <v>0</v>
      </c>
      <c r="W761" s="7">
        <f t="shared" si="199"/>
        <v>493057.10416666663</v>
      </c>
    </row>
    <row r="762" spans="1:23" x14ac:dyDescent="0.3">
      <c r="A762">
        <f t="shared" si="192"/>
        <v>2017</v>
      </c>
      <c r="B762" s="46" t="s">
        <v>46</v>
      </c>
      <c r="C762" s="6">
        <v>1161</v>
      </c>
      <c r="D762" s="6">
        <v>1199415</v>
      </c>
      <c r="E762" s="6">
        <v>0</v>
      </c>
      <c r="F762" s="7">
        <f t="shared" si="200"/>
        <v>1200576</v>
      </c>
      <c r="G762" s="6">
        <v>0</v>
      </c>
      <c r="H762" s="6">
        <v>0</v>
      </c>
      <c r="I762" s="7">
        <f t="shared" si="194"/>
        <v>1200576</v>
      </c>
      <c r="J762" s="6">
        <f t="shared" si="201"/>
        <v>483.75</v>
      </c>
      <c r="K762" s="6">
        <f t="shared" si="195"/>
        <v>499756.25</v>
      </c>
      <c r="L762" s="6">
        <f t="shared" si="195"/>
        <v>0</v>
      </c>
      <c r="M762" s="7">
        <f t="shared" si="202"/>
        <v>500240</v>
      </c>
      <c r="N762" s="6">
        <f t="shared" si="203"/>
        <v>0</v>
      </c>
      <c r="O762" s="6">
        <f t="shared" si="203"/>
        <v>0</v>
      </c>
      <c r="P762" s="7">
        <f t="shared" si="196"/>
        <v>500240</v>
      </c>
      <c r="Q762" s="6">
        <f t="shared" si="197"/>
        <v>169.3125</v>
      </c>
      <c r="R762" s="6">
        <f t="shared" si="197"/>
        <v>174914.6875</v>
      </c>
      <c r="S762" s="6">
        <f t="shared" si="198"/>
        <v>175084</v>
      </c>
      <c r="T762" s="7">
        <f t="shared" si="204"/>
        <v>350168</v>
      </c>
      <c r="U762" s="6">
        <f t="shared" si="205"/>
        <v>0</v>
      </c>
      <c r="V762" s="6">
        <f t="shared" si="205"/>
        <v>0</v>
      </c>
      <c r="W762" s="7">
        <f t="shared" si="199"/>
        <v>350168</v>
      </c>
    </row>
    <row r="763" spans="1:23" x14ac:dyDescent="0.3">
      <c r="A763">
        <f t="shared" ref="A763:A826" si="206">A710+1</f>
        <v>2017</v>
      </c>
      <c r="B763" s="46" t="s">
        <v>47</v>
      </c>
      <c r="C763" s="6">
        <v>1624572</v>
      </c>
      <c r="D763" s="6">
        <v>49868</v>
      </c>
      <c r="E763" s="6">
        <v>0</v>
      </c>
      <c r="F763" s="7">
        <f t="shared" si="200"/>
        <v>1674440</v>
      </c>
      <c r="G763" s="6">
        <v>0</v>
      </c>
      <c r="H763" s="6">
        <v>0</v>
      </c>
      <c r="I763" s="7">
        <f t="shared" si="194"/>
        <v>1674440</v>
      </c>
      <c r="J763" s="6">
        <f t="shared" si="201"/>
        <v>676905</v>
      </c>
      <c r="K763" s="6">
        <f t="shared" si="195"/>
        <v>20778.333333333336</v>
      </c>
      <c r="L763" s="6">
        <f t="shared" si="195"/>
        <v>0</v>
      </c>
      <c r="M763" s="7">
        <f t="shared" si="202"/>
        <v>697683.33333333337</v>
      </c>
      <c r="N763" s="6">
        <f t="shared" si="203"/>
        <v>0</v>
      </c>
      <c r="O763" s="6">
        <f t="shared" si="203"/>
        <v>0</v>
      </c>
      <c r="P763" s="7">
        <f t="shared" si="196"/>
        <v>697683.33333333337</v>
      </c>
      <c r="Q763" s="6">
        <f t="shared" si="197"/>
        <v>236916.74999999997</v>
      </c>
      <c r="R763" s="6">
        <f t="shared" si="197"/>
        <v>7272.416666666667</v>
      </c>
      <c r="S763" s="6">
        <f t="shared" si="198"/>
        <v>244189.16666666663</v>
      </c>
      <c r="T763" s="7">
        <f t="shared" si="204"/>
        <v>488378.33333333326</v>
      </c>
      <c r="U763" s="6">
        <f t="shared" si="205"/>
        <v>0</v>
      </c>
      <c r="V763" s="6">
        <f t="shared" si="205"/>
        <v>0</v>
      </c>
      <c r="W763" s="7">
        <f t="shared" si="199"/>
        <v>488378.33333333326</v>
      </c>
    </row>
    <row r="764" spans="1:23" x14ac:dyDescent="0.3">
      <c r="A764">
        <f t="shared" si="206"/>
        <v>2017</v>
      </c>
      <c r="B764" s="46" t="s">
        <v>48</v>
      </c>
      <c r="C764" s="6">
        <v>177799</v>
      </c>
      <c r="D764" s="6">
        <v>68381</v>
      </c>
      <c r="E764" s="6">
        <v>0</v>
      </c>
      <c r="F764" s="7">
        <f t="shared" si="200"/>
        <v>246180</v>
      </c>
      <c r="G764" s="6">
        <v>0</v>
      </c>
      <c r="H764" s="6">
        <v>782678</v>
      </c>
      <c r="I764" s="7">
        <f t="shared" si="194"/>
        <v>1028858</v>
      </c>
      <c r="J764" s="6">
        <f t="shared" si="201"/>
        <v>74082.916666666672</v>
      </c>
      <c r="K764" s="6">
        <f t="shared" si="195"/>
        <v>28492.083333333336</v>
      </c>
      <c r="L764" s="6">
        <f t="shared" si="195"/>
        <v>0</v>
      </c>
      <c r="M764" s="7">
        <f t="shared" si="202"/>
        <v>102575</v>
      </c>
      <c r="N764" s="6">
        <f t="shared" si="203"/>
        <v>0</v>
      </c>
      <c r="O764" s="6">
        <f t="shared" si="203"/>
        <v>326115.83333333337</v>
      </c>
      <c r="P764" s="7">
        <f t="shared" si="196"/>
        <v>428690.83333333337</v>
      </c>
      <c r="Q764" s="6">
        <f t="shared" si="197"/>
        <v>25929.020833333332</v>
      </c>
      <c r="R764" s="6">
        <f t="shared" si="197"/>
        <v>9972.2291666666661</v>
      </c>
      <c r="S764" s="6">
        <f t="shared" si="198"/>
        <v>35901.25</v>
      </c>
      <c r="T764" s="7">
        <f t="shared" si="204"/>
        <v>71802.5</v>
      </c>
      <c r="U764" s="6">
        <f t="shared" si="205"/>
        <v>0</v>
      </c>
      <c r="V764" s="6">
        <f t="shared" si="205"/>
        <v>114140.54166666667</v>
      </c>
      <c r="W764" s="7">
        <f t="shared" si="199"/>
        <v>185943.04166666669</v>
      </c>
    </row>
    <row r="765" spans="1:23" x14ac:dyDescent="0.3">
      <c r="A765">
        <f t="shared" si="206"/>
        <v>2017</v>
      </c>
      <c r="B765" s="46" t="s">
        <v>49</v>
      </c>
      <c r="C765" s="6">
        <v>887464</v>
      </c>
      <c r="D765" s="6">
        <v>33932</v>
      </c>
      <c r="E765" s="6">
        <v>0</v>
      </c>
      <c r="F765" s="7">
        <f t="shared" si="200"/>
        <v>921396</v>
      </c>
      <c r="G765" s="6">
        <v>0</v>
      </c>
      <c r="H765" s="6">
        <v>185139</v>
      </c>
      <c r="I765" s="7">
        <f t="shared" si="194"/>
        <v>1106535</v>
      </c>
      <c r="J765" s="6">
        <f t="shared" si="201"/>
        <v>369776.66666666669</v>
      </c>
      <c r="K765" s="6">
        <f t="shared" si="195"/>
        <v>14138.333333333334</v>
      </c>
      <c r="L765" s="6">
        <f t="shared" si="195"/>
        <v>0</v>
      </c>
      <c r="M765" s="7">
        <f t="shared" si="202"/>
        <v>383915</v>
      </c>
      <c r="N765" s="6">
        <f t="shared" si="203"/>
        <v>0</v>
      </c>
      <c r="O765" s="6">
        <f t="shared" si="203"/>
        <v>77141.25</v>
      </c>
      <c r="P765" s="7">
        <f t="shared" si="196"/>
        <v>461056.25</v>
      </c>
      <c r="Q765" s="6">
        <f t="shared" si="197"/>
        <v>129421.83333333333</v>
      </c>
      <c r="R765" s="6">
        <f t="shared" si="197"/>
        <v>4948.416666666667</v>
      </c>
      <c r="S765" s="6">
        <f t="shared" si="198"/>
        <v>134370.25</v>
      </c>
      <c r="T765" s="7">
        <f t="shared" si="204"/>
        <v>268740.5</v>
      </c>
      <c r="U765" s="6">
        <f t="shared" si="205"/>
        <v>0</v>
      </c>
      <c r="V765" s="6">
        <f t="shared" si="205"/>
        <v>26999.4375</v>
      </c>
      <c r="W765" s="7">
        <f t="shared" si="199"/>
        <v>295739.9375</v>
      </c>
    </row>
    <row r="766" spans="1:23" x14ac:dyDescent="0.3">
      <c r="A766">
        <f t="shared" si="206"/>
        <v>2017</v>
      </c>
      <c r="B766" s="46" t="s">
        <v>50</v>
      </c>
      <c r="C766" s="6">
        <v>1683407</v>
      </c>
      <c r="D766" s="6">
        <v>81343</v>
      </c>
      <c r="E766" s="6">
        <v>0</v>
      </c>
      <c r="F766" s="7">
        <f t="shared" si="200"/>
        <v>1764750</v>
      </c>
      <c r="G766" s="6">
        <v>0</v>
      </c>
      <c r="H766" s="6">
        <v>0</v>
      </c>
      <c r="I766" s="7">
        <f t="shared" si="194"/>
        <v>1764750</v>
      </c>
      <c r="J766" s="6">
        <f t="shared" si="201"/>
        <v>701419.58333333337</v>
      </c>
      <c r="K766" s="6">
        <f t="shared" si="195"/>
        <v>33892.916666666672</v>
      </c>
      <c r="L766" s="6">
        <f t="shared" si="195"/>
        <v>0</v>
      </c>
      <c r="M766" s="7">
        <f t="shared" si="202"/>
        <v>735312.5</v>
      </c>
      <c r="N766" s="6">
        <f t="shared" si="203"/>
        <v>0</v>
      </c>
      <c r="O766" s="6">
        <f t="shared" si="203"/>
        <v>0</v>
      </c>
      <c r="P766" s="7">
        <f t="shared" si="196"/>
        <v>735312.5</v>
      </c>
      <c r="Q766" s="6">
        <f t="shared" si="197"/>
        <v>245496.85416666666</v>
      </c>
      <c r="R766" s="6">
        <f t="shared" si="197"/>
        <v>11862.520833333334</v>
      </c>
      <c r="S766" s="6">
        <f t="shared" si="198"/>
        <v>257359.375</v>
      </c>
      <c r="T766" s="7">
        <f t="shared" si="204"/>
        <v>514718.75</v>
      </c>
      <c r="U766" s="6">
        <f t="shared" si="205"/>
        <v>0</v>
      </c>
      <c r="V766" s="6">
        <f t="shared" si="205"/>
        <v>0</v>
      </c>
      <c r="W766" s="7">
        <f t="shared" si="199"/>
        <v>514718.75</v>
      </c>
    </row>
    <row r="767" spans="1:23" x14ac:dyDescent="0.3">
      <c r="A767">
        <f t="shared" si="206"/>
        <v>2017</v>
      </c>
      <c r="B767" s="46" t="s">
        <v>51</v>
      </c>
      <c r="C767" s="6">
        <v>1809544</v>
      </c>
      <c r="D767" s="6">
        <v>6501050</v>
      </c>
      <c r="E767" s="6">
        <v>0</v>
      </c>
      <c r="F767" s="7">
        <f t="shared" si="200"/>
        <v>8310594</v>
      </c>
      <c r="G767" s="6">
        <v>0</v>
      </c>
      <c r="H767" s="6">
        <v>0</v>
      </c>
      <c r="I767" s="7">
        <f t="shared" si="194"/>
        <v>8310594</v>
      </c>
      <c r="J767" s="6">
        <f t="shared" si="201"/>
        <v>753976.66666666674</v>
      </c>
      <c r="K767" s="6">
        <f t="shared" si="195"/>
        <v>2708770.8333333335</v>
      </c>
      <c r="L767" s="6">
        <f t="shared" si="195"/>
        <v>0</v>
      </c>
      <c r="M767" s="7">
        <f t="shared" si="202"/>
        <v>3462747.5</v>
      </c>
      <c r="N767" s="6">
        <f t="shared" si="203"/>
        <v>0</v>
      </c>
      <c r="O767" s="6">
        <f t="shared" si="203"/>
        <v>0</v>
      </c>
      <c r="P767" s="7">
        <f t="shared" si="196"/>
        <v>3462747.5</v>
      </c>
      <c r="Q767" s="6">
        <f t="shared" si="197"/>
        <v>263891.83333333337</v>
      </c>
      <c r="R767" s="6">
        <f t="shared" si="197"/>
        <v>948069.79166666663</v>
      </c>
      <c r="S767" s="6">
        <f t="shared" si="198"/>
        <v>1211961.625</v>
      </c>
      <c r="T767" s="7">
        <f t="shared" si="204"/>
        <v>2423923.25</v>
      </c>
      <c r="U767" s="6">
        <f t="shared" si="205"/>
        <v>0</v>
      </c>
      <c r="V767" s="6">
        <f t="shared" si="205"/>
        <v>0</v>
      </c>
      <c r="W767" s="7">
        <f t="shared" si="199"/>
        <v>2423923.25</v>
      </c>
    </row>
    <row r="768" spans="1:23" x14ac:dyDescent="0.3">
      <c r="A768">
        <f t="shared" si="206"/>
        <v>2017</v>
      </c>
      <c r="B768" s="46" t="s">
        <v>52</v>
      </c>
      <c r="C768" s="6">
        <v>0</v>
      </c>
      <c r="D768" s="6">
        <v>1065534</v>
      </c>
      <c r="E768" s="6">
        <v>0</v>
      </c>
      <c r="F768" s="7">
        <f t="shared" si="200"/>
        <v>1065534</v>
      </c>
      <c r="G768" s="6">
        <v>5580</v>
      </c>
      <c r="H768" s="6">
        <v>0</v>
      </c>
      <c r="I768" s="7">
        <f t="shared" si="194"/>
        <v>1071114</v>
      </c>
      <c r="J768" s="6">
        <f t="shared" si="201"/>
        <v>0</v>
      </c>
      <c r="K768" s="6">
        <f t="shared" si="195"/>
        <v>443972.5</v>
      </c>
      <c r="L768" s="6">
        <f t="shared" si="195"/>
        <v>0</v>
      </c>
      <c r="M768" s="7">
        <f t="shared" si="202"/>
        <v>443972.5</v>
      </c>
      <c r="N768" s="6">
        <f t="shared" si="203"/>
        <v>2325</v>
      </c>
      <c r="O768" s="6">
        <f t="shared" si="203"/>
        <v>0</v>
      </c>
      <c r="P768" s="7">
        <f t="shared" si="196"/>
        <v>446297.5</v>
      </c>
      <c r="Q768" s="6">
        <f t="shared" si="197"/>
        <v>0</v>
      </c>
      <c r="R768" s="6">
        <f t="shared" si="197"/>
        <v>155390.375</v>
      </c>
      <c r="S768" s="6">
        <f t="shared" si="198"/>
        <v>155390.375</v>
      </c>
      <c r="T768" s="7">
        <f t="shared" si="204"/>
        <v>310780.75</v>
      </c>
      <c r="U768" s="6">
        <f t="shared" si="205"/>
        <v>813.75</v>
      </c>
      <c r="V768" s="6">
        <f t="shared" si="205"/>
        <v>0</v>
      </c>
      <c r="W768" s="7">
        <f t="shared" si="199"/>
        <v>311594.5</v>
      </c>
    </row>
    <row r="769" spans="1:23" x14ac:dyDescent="0.3">
      <c r="A769">
        <f t="shared" si="206"/>
        <v>2017</v>
      </c>
      <c r="B769" s="46" t="s">
        <v>13</v>
      </c>
      <c r="C769" s="6">
        <v>3463513</v>
      </c>
      <c r="D769" s="6">
        <v>259154</v>
      </c>
      <c r="E769" s="6">
        <v>58076</v>
      </c>
      <c r="F769" s="7">
        <f t="shared" si="200"/>
        <v>3780743</v>
      </c>
      <c r="G769" s="6">
        <v>0</v>
      </c>
      <c r="H769" s="6">
        <v>0</v>
      </c>
      <c r="I769" s="7">
        <f t="shared" si="194"/>
        <v>3780743</v>
      </c>
      <c r="J769" s="6">
        <f t="shared" si="201"/>
        <v>1443130.4166666667</v>
      </c>
      <c r="K769" s="6">
        <f t="shared" si="195"/>
        <v>107980.83333333334</v>
      </c>
      <c r="L769" s="6">
        <f t="shared" si="195"/>
        <v>24198.333333333336</v>
      </c>
      <c r="M769" s="7">
        <f t="shared" si="202"/>
        <v>1575309.5833333333</v>
      </c>
      <c r="N769" s="6">
        <f t="shared" si="203"/>
        <v>0</v>
      </c>
      <c r="O769" s="6">
        <f t="shared" si="203"/>
        <v>0</v>
      </c>
      <c r="P769" s="7">
        <f t="shared" si="196"/>
        <v>1575309.5833333333</v>
      </c>
      <c r="Q769" s="6">
        <f t="shared" si="197"/>
        <v>505095.64583333331</v>
      </c>
      <c r="R769" s="6">
        <f t="shared" si="197"/>
        <v>37793.291666666664</v>
      </c>
      <c r="S769" s="6">
        <f t="shared" si="198"/>
        <v>542888.9375</v>
      </c>
      <c r="T769" s="7">
        <f t="shared" si="204"/>
        <v>1085777.875</v>
      </c>
      <c r="U769" s="6">
        <f t="shared" si="205"/>
        <v>0</v>
      </c>
      <c r="V769" s="6">
        <f t="shared" si="205"/>
        <v>0</v>
      </c>
      <c r="W769" s="7">
        <f t="shared" si="199"/>
        <v>1085777.875</v>
      </c>
    </row>
    <row r="770" spans="1:23" x14ac:dyDescent="0.3">
      <c r="A770">
        <f t="shared" si="206"/>
        <v>2017</v>
      </c>
      <c r="B770" s="46" t="s">
        <v>53</v>
      </c>
      <c r="C770" s="6">
        <v>0</v>
      </c>
      <c r="D770" s="6">
        <v>4058</v>
      </c>
      <c r="E770" s="6">
        <v>0</v>
      </c>
      <c r="F770" s="7">
        <f t="shared" si="200"/>
        <v>4058</v>
      </c>
      <c r="G770" s="6">
        <v>0</v>
      </c>
      <c r="H770" s="6">
        <v>428683</v>
      </c>
      <c r="I770" s="7">
        <f t="shared" si="194"/>
        <v>432741</v>
      </c>
      <c r="J770" s="6">
        <f t="shared" si="201"/>
        <v>0</v>
      </c>
      <c r="K770" s="6">
        <f t="shared" si="195"/>
        <v>1690.8333333333335</v>
      </c>
      <c r="L770" s="6">
        <f t="shared" si="195"/>
        <v>0</v>
      </c>
      <c r="M770" s="7">
        <f t="shared" si="202"/>
        <v>1690.8333333333335</v>
      </c>
      <c r="N770" s="6">
        <f t="shared" si="203"/>
        <v>0</v>
      </c>
      <c r="O770" s="6">
        <f t="shared" si="203"/>
        <v>178617.91666666669</v>
      </c>
      <c r="P770" s="7">
        <f t="shared" si="196"/>
        <v>180308.75000000003</v>
      </c>
      <c r="Q770" s="6">
        <f t="shared" si="197"/>
        <v>0</v>
      </c>
      <c r="R770" s="6">
        <f t="shared" si="197"/>
        <v>591.79166666666663</v>
      </c>
      <c r="S770" s="6">
        <f t="shared" si="198"/>
        <v>591.79166666666663</v>
      </c>
      <c r="T770" s="7">
        <f t="shared" si="204"/>
        <v>1183.5833333333333</v>
      </c>
      <c r="U770" s="6">
        <f t="shared" si="205"/>
        <v>0</v>
      </c>
      <c r="V770" s="6">
        <f t="shared" si="205"/>
        <v>62516.270833333336</v>
      </c>
      <c r="W770" s="7">
        <f t="shared" si="199"/>
        <v>63699.854166666672</v>
      </c>
    </row>
    <row r="771" spans="1:23" x14ac:dyDescent="0.3">
      <c r="A771">
        <f t="shared" si="206"/>
        <v>2017</v>
      </c>
      <c r="B771" s="46" t="s">
        <v>54</v>
      </c>
      <c r="C771" s="6">
        <v>1680568</v>
      </c>
      <c r="D771" s="6">
        <v>1579998</v>
      </c>
      <c r="E771" s="6">
        <v>0</v>
      </c>
      <c r="F771" s="7">
        <f t="shared" si="200"/>
        <v>3260566</v>
      </c>
      <c r="G771" s="6">
        <v>0</v>
      </c>
      <c r="H771" s="6">
        <v>0</v>
      </c>
      <c r="I771" s="7">
        <f t="shared" si="194"/>
        <v>3260566</v>
      </c>
      <c r="J771" s="6">
        <f t="shared" si="201"/>
        <v>700236.66666666674</v>
      </c>
      <c r="K771" s="6">
        <f t="shared" si="195"/>
        <v>658332.5</v>
      </c>
      <c r="L771" s="6">
        <f t="shared" si="195"/>
        <v>0</v>
      </c>
      <c r="M771" s="7">
        <f t="shared" si="202"/>
        <v>1358569.1666666667</v>
      </c>
      <c r="N771" s="6">
        <f t="shared" si="203"/>
        <v>0</v>
      </c>
      <c r="O771" s="6">
        <f t="shared" si="203"/>
        <v>0</v>
      </c>
      <c r="P771" s="7">
        <f t="shared" si="196"/>
        <v>1358569.1666666667</v>
      </c>
      <c r="Q771" s="6">
        <f t="shared" si="197"/>
        <v>245082.83333333334</v>
      </c>
      <c r="R771" s="6">
        <f t="shared" si="197"/>
        <v>230416.37499999997</v>
      </c>
      <c r="S771" s="6">
        <f t="shared" si="198"/>
        <v>475499.20833333331</v>
      </c>
      <c r="T771" s="7">
        <f t="shared" si="204"/>
        <v>950998.41666666663</v>
      </c>
      <c r="U771" s="6">
        <f t="shared" si="205"/>
        <v>0</v>
      </c>
      <c r="V771" s="6">
        <f t="shared" si="205"/>
        <v>0</v>
      </c>
      <c r="W771" s="7">
        <f t="shared" si="199"/>
        <v>950998.41666666663</v>
      </c>
    </row>
    <row r="772" spans="1:23" x14ac:dyDescent="0.3">
      <c r="A772">
        <f t="shared" si="206"/>
        <v>2017</v>
      </c>
      <c r="B772" s="46" t="s">
        <v>55</v>
      </c>
      <c r="C772" s="6">
        <v>133909</v>
      </c>
      <c r="D772" s="6">
        <v>437178</v>
      </c>
      <c r="E772" s="6">
        <v>0</v>
      </c>
      <c r="F772" s="7">
        <f t="shared" si="200"/>
        <v>571087</v>
      </c>
      <c r="G772" s="6">
        <v>0</v>
      </c>
      <c r="H772" s="6">
        <v>0</v>
      </c>
      <c r="I772" s="7">
        <f t="shared" si="194"/>
        <v>571087</v>
      </c>
      <c r="J772" s="6">
        <f t="shared" si="201"/>
        <v>55795.416666666672</v>
      </c>
      <c r="K772" s="6">
        <f t="shared" si="195"/>
        <v>182157.5</v>
      </c>
      <c r="L772" s="6">
        <f t="shared" si="195"/>
        <v>0</v>
      </c>
      <c r="M772" s="7">
        <f t="shared" si="202"/>
        <v>237952.91666666669</v>
      </c>
      <c r="N772" s="6">
        <f t="shared" si="203"/>
        <v>0</v>
      </c>
      <c r="O772" s="6">
        <f t="shared" si="203"/>
        <v>0</v>
      </c>
      <c r="P772" s="7">
        <f t="shared" si="196"/>
        <v>237952.91666666669</v>
      </c>
      <c r="Q772" s="6">
        <f t="shared" si="197"/>
        <v>19528.395833333332</v>
      </c>
      <c r="R772" s="6">
        <f t="shared" si="197"/>
        <v>63755.124999999993</v>
      </c>
      <c r="S772" s="6">
        <f t="shared" si="198"/>
        <v>83283.520833333328</v>
      </c>
      <c r="T772" s="7">
        <f t="shared" si="204"/>
        <v>166567.04166666666</v>
      </c>
      <c r="U772" s="6">
        <f t="shared" si="205"/>
        <v>0</v>
      </c>
      <c r="V772" s="6">
        <f t="shared" si="205"/>
        <v>0</v>
      </c>
      <c r="W772" s="7">
        <f t="shared" si="199"/>
        <v>166567.04166666666</v>
      </c>
    </row>
    <row r="773" spans="1:23" x14ac:dyDescent="0.3">
      <c r="A773">
        <f t="shared" si="206"/>
        <v>2017</v>
      </c>
      <c r="B773" s="46" t="s">
        <v>56</v>
      </c>
      <c r="C773" s="6">
        <v>7084</v>
      </c>
      <c r="D773" s="6">
        <v>0</v>
      </c>
      <c r="E773" s="6">
        <v>0</v>
      </c>
      <c r="F773" s="7">
        <f t="shared" si="200"/>
        <v>7084</v>
      </c>
      <c r="G773" s="6">
        <v>0</v>
      </c>
      <c r="H773" s="6">
        <v>0</v>
      </c>
      <c r="I773" s="7">
        <f t="shared" si="194"/>
        <v>7084</v>
      </c>
      <c r="J773" s="6">
        <f t="shared" si="201"/>
        <v>2951.666666666667</v>
      </c>
      <c r="K773" s="6">
        <f t="shared" si="195"/>
        <v>0</v>
      </c>
      <c r="L773" s="6">
        <f t="shared" si="195"/>
        <v>0</v>
      </c>
      <c r="M773" s="7">
        <f t="shared" si="202"/>
        <v>2951.666666666667</v>
      </c>
      <c r="N773" s="6">
        <f t="shared" si="203"/>
        <v>0</v>
      </c>
      <c r="O773" s="6">
        <f t="shared" si="203"/>
        <v>0</v>
      </c>
      <c r="P773" s="7">
        <f t="shared" si="196"/>
        <v>2951.666666666667</v>
      </c>
      <c r="Q773" s="6">
        <f t="shared" si="197"/>
        <v>1033.0833333333335</v>
      </c>
      <c r="R773" s="6">
        <f t="shared" si="197"/>
        <v>0</v>
      </c>
      <c r="S773" s="6">
        <f t="shared" si="198"/>
        <v>1033.0833333333335</v>
      </c>
      <c r="T773" s="7">
        <f t="shared" si="204"/>
        <v>2066.166666666667</v>
      </c>
      <c r="U773" s="6">
        <f t="shared" si="205"/>
        <v>0</v>
      </c>
      <c r="V773" s="6">
        <f t="shared" si="205"/>
        <v>0</v>
      </c>
      <c r="W773" s="7">
        <f t="shared" si="199"/>
        <v>2066.166666666667</v>
      </c>
    </row>
    <row r="774" spans="1:23" x14ac:dyDescent="0.3">
      <c r="A774">
        <f t="shared" si="206"/>
        <v>2017</v>
      </c>
      <c r="B774" s="46" t="s">
        <v>57</v>
      </c>
      <c r="C774" s="6">
        <v>6669482</v>
      </c>
      <c r="D774" s="6">
        <v>1853246</v>
      </c>
      <c r="E774" s="6">
        <v>0</v>
      </c>
      <c r="F774" s="7">
        <f t="shared" si="200"/>
        <v>8522728</v>
      </c>
      <c r="G774" s="6">
        <v>0</v>
      </c>
      <c r="H774" s="6">
        <v>0</v>
      </c>
      <c r="I774" s="7">
        <f t="shared" si="194"/>
        <v>8522728</v>
      </c>
      <c r="J774" s="6">
        <f t="shared" si="201"/>
        <v>2778950.8333333335</v>
      </c>
      <c r="K774" s="6">
        <f t="shared" si="195"/>
        <v>772185.83333333337</v>
      </c>
      <c r="L774" s="6">
        <f t="shared" si="195"/>
        <v>0</v>
      </c>
      <c r="M774" s="7">
        <f t="shared" si="202"/>
        <v>3551136.666666667</v>
      </c>
      <c r="N774" s="6">
        <f t="shared" si="203"/>
        <v>0</v>
      </c>
      <c r="O774" s="6">
        <f t="shared" si="203"/>
        <v>0</v>
      </c>
      <c r="P774" s="7">
        <f t="shared" si="196"/>
        <v>3551136.666666667</v>
      </c>
      <c r="Q774" s="6">
        <f t="shared" si="197"/>
        <v>972632.79166666663</v>
      </c>
      <c r="R774" s="6">
        <f t="shared" si="197"/>
        <v>270265.04166666669</v>
      </c>
      <c r="S774" s="6">
        <f t="shared" si="198"/>
        <v>1242897.8333333333</v>
      </c>
      <c r="T774" s="7">
        <f t="shared" si="204"/>
        <v>2485795.6666666665</v>
      </c>
      <c r="U774" s="6">
        <f t="shared" si="205"/>
        <v>0</v>
      </c>
      <c r="V774" s="6">
        <f t="shared" si="205"/>
        <v>0</v>
      </c>
      <c r="W774" s="7">
        <f t="shared" si="199"/>
        <v>2485795.6666666665</v>
      </c>
    </row>
    <row r="775" spans="1:23" x14ac:dyDescent="0.3">
      <c r="A775">
        <f t="shared" si="206"/>
        <v>2017</v>
      </c>
      <c r="B775" s="46" t="s">
        <v>58</v>
      </c>
      <c r="C775" s="6">
        <v>2423310</v>
      </c>
      <c r="D775" s="6">
        <v>6654359</v>
      </c>
      <c r="E775" s="6">
        <v>0</v>
      </c>
      <c r="F775" s="7">
        <f t="shared" si="200"/>
        <v>9077669</v>
      </c>
      <c r="G775" s="6">
        <v>0</v>
      </c>
      <c r="H775" s="6">
        <v>2486980</v>
      </c>
      <c r="I775" s="7">
        <f t="shared" si="194"/>
        <v>11564649</v>
      </c>
      <c r="J775" s="6">
        <f t="shared" si="201"/>
        <v>1009712.5</v>
      </c>
      <c r="K775" s="6">
        <f t="shared" si="195"/>
        <v>2772649.5833333335</v>
      </c>
      <c r="L775" s="6">
        <f t="shared" si="195"/>
        <v>0</v>
      </c>
      <c r="M775" s="7">
        <f t="shared" si="202"/>
        <v>3782362.0833333335</v>
      </c>
      <c r="N775" s="6">
        <f t="shared" si="203"/>
        <v>0</v>
      </c>
      <c r="O775" s="6">
        <f t="shared" si="203"/>
        <v>1036241.6666666667</v>
      </c>
      <c r="P775" s="7">
        <f t="shared" si="196"/>
        <v>4818603.75</v>
      </c>
      <c r="Q775" s="6">
        <f t="shared" si="197"/>
        <v>353399.375</v>
      </c>
      <c r="R775" s="6">
        <f t="shared" si="197"/>
        <v>970427.35416666663</v>
      </c>
      <c r="S775" s="6">
        <f t="shared" si="198"/>
        <v>1323826.7291666665</v>
      </c>
      <c r="T775" s="7">
        <f t="shared" si="204"/>
        <v>2647653.458333333</v>
      </c>
      <c r="U775" s="6">
        <f t="shared" si="205"/>
        <v>0</v>
      </c>
      <c r="V775" s="6">
        <f t="shared" si="205"/>
        <v>362684.58333333331</v>
      </c>
      <c r="W775" s="7">
        <f t="shared" si="199"/>
        <v>3010338.0416666665</v>
      </c>
    </row>
    <row r="776" spans="1:23" x14ac:dyDescent="0.3">
      <c r="A776">
        <f t="shared" si="206"/>
        <v>2017</v>
      </c>
      <c r="B776" s="46" t="s">
        <v>59</v>
      </c>
      <c r="C776" s="6">
        <v>1547852</v>
      </c>
      <c r="D776" s="6">
        <v>0</v>
      </c>
      <c r="E776" s="6">
        <v>0</v>
      </c>
      <c r="F776" s="7">
        <f t="shared" si="200"/>
        <v>1547852</v>
      </c>
      <c r="G776" s="6">
        <v>0</v>
      </c>
      <c r="H776" s="6">
        <v>0</v>
      </c>
      <c r="I776" s="7">
        <f t="shared" si="194"/>
        <v>1547852</v>
      </c>
      <c r="J776" s="6">
        <f t="shared" si="201"/>
        <v>644938.33333333337</v>
      </c>
      <c r="K776" s="6">
        <f t="shared" si="195"/>
        <v>0</v>
      </c>
      <c r="L776" s="6">
        <f t="shared" si="195"/>
        <v>0</v>
      </c>
      <c r="M776" s="7">
        <f t="shared" si="202"/>
        <v>644938.33333333337</v>
      </c>
      <c r="N776" s="6">
        <f t="shared" si="203"/>
        <v>0</v>
      </c>
      <c r="O776" s="6">
        <f t="shared" si="203"/>
        <v>0</v>
      </c>
      <c r="P776" s="7">
        <f t="shared" si="196"/>
        <v>644938.33333333337</v>
      </c>
      <c r="Q776" s="6">
        <f t="shared" si="197"/>
        <v>225728.41666666666</v>
      </c>
      <c r="R776" s="6">
        <f t="shared" si="197"/>
        <v>0</v>
      </c>
      <c r="S776" s="6">
        <f t="shared" si="198"/>
        <v>225728.41666666666</v>
      </c>
      <c r="T776" s="7">
        <f t="shared" si="204"/>
        <v>451456.83333333331</v>
      </c>
      <c r="U776" s="6">
        <f t="shared" si="205"/>
        <v>0</v>
      </c>
      <c r="V776" s="6">
        <f t="shared" si="205"/>
        <v>0</v>
      </c>
      <c r="W776" s="7">
        <f t="shared" si="199"/>
        <v>451456.83333333331</v>
      </c>
    </row>
    <row r="777" spans="1:23" x14ac:dyDescent="0.3">
      <c r="A777">
        <f t="shared" si="206"/>
        <v>2017</v>
      </c>
      <c r="B777" s="46" t="s">
        <v>60</v>
      </c>
      <c r="C777" s="6">
        <v>0</v>
      </c>
      <c r="D777" s="6">
        <v>0</v>
      </c>
      <c r="E777" s="6">
        <v>0</v>
      </c>
      <c r="F777" s="7">
        <f t="shared" si="200"/>
        <v>0</v>
      </c>
      <c r="G777" s="6">
        <v>0</v>
      </c>
      <c r="H777" s="6">
        <v>0</v>
      </c>
      <c r="I777" s="7">
        <f t="shared" si="194"/>
        <v>0</v>
      </c>
      <c r="J777" s="6">
        <f t="shared" si="201"/>
        <v>0</v>
      </c>
      <c r="K777" s="6">
        <f t="shared" si="195"/>
        <v>0</v>
      </c>
      <c r="L777" s="6">
        <f t="shared" si="195"/>
        <v>0</v>
      </c>
      <c r="M777" s="7">
        <f t="shared" si="202"/>
        <v>0</v>
      </c>
      <c r="N777" s="6">
        <f t="shared" si="203"/>
        <v>0</v>
      </c>
      <c r="O777" s="6">
        <f t="shared" si="203"/>
        <v>0</v>
      </c>
      <c r="P777" s="7">
        <f t="shared" si="196"/>
        <v>0</v>
      </c>
      <c r="Q777" s="6">
        <f t="shared" si="197"/>
        <v>0</v>
      </c>
      <c r="R777" s="6">
        <f t="shared" si="197"/>
        <v>0</v>
      </c>
      <c r="S777" s="6">
        <f t="shared" si="198"/>
        <v>0</v>
      </c>
      <c r="T777" s="7">
        <f t="shared" si="204"/>
        <v>0</v>
      </c>
      <c r="U777" s="6">
        <f t="shared" si="205"/>
        <v>0</v>
      </c>
      <c r="V777" s="6">
        <f t="shared" si="205"/>
        <v>0</v>
      </c>
      <c r="W777" s="7">
        <f t="shared" si="199"/>
        <v>0</v>
      </c>
    </row>
    <row r="778" spans="1:23" x14ac:dyDescent="0.3">
      <c r="A778">
        <f t="shared" si="206"/>
        <v>2017</v>
      </c>
      <c r="B778" s="46" t="s">
        <v>61</v>
      </c>
      <c r="C778" s="6">
        <v>120989</v>
      </c>
      <c r="D778" s="6">
        <v>232120</v>
      </c>
      <c r="E778" s="6">
        <v>0</v>
      </c>
      <c r="F778" s="7">
        <f t="shared" si="200"/>
        <v>353109</v>
      </c>
      <c r="G778" s="6">
        <v>0</v>
      </c>
      <c r="H778" s="6">
        <v>0</v>
      </c>
      <c r="I778" s="7">
        <f t="shared" si="194"/>
        <v>353109</v>
      </c>
      <c r="J778" s="6">
        <f t="shared" si="201"/>
        <v>50412.083333333336</v>
      </c>
      <c r="K778" s="6">
        <f t="shared" si="195"/>
        <v>96716.666666666672</v>
      </c>
      <c r="L778" s="6">
        <f t="shared" si="195"/>
        <v>0</v>
      </c>
      <c r="M778" s="7">
        <f t="shared" si="202"/>
        <v>147128.75</v>
      </c>
      <c r="N778" s="6">
        <f t="shared" si="203"/>
        <v>0</v>
      </c>
      <c r="O778" s="6">
        <f t="shared" si="203"/>
        <v>0</v>
      </c>
      <c r="P778" s="7">
        <f t="shared" si="196"/>
        <v>147128.75</v>
      </c>
      <c r="Q778" s="6">
        <f t="shared" si="197"/>
        <v>17644.229166666668</v>
      </c>
      <c r="R778" s="6">
        <f t="shared" si="197"/>
        <v>33850.833333333336</v>
      </c>
      <c r="S778" s="6">
        <f t="shared" si="198"/>
        <v>51495.0625</v>
      </c>
      <c r="T778" s="7">
        <f t="shared" si="204"/>
        <v>102990.125</v>
      </c>
      <c r="U778" s="6">
        <f t="shared" si="205"/>
        <v>0</v>
      </c>
      <c r="V778" s="6">
        <f t="shared" si="205"/>
        <v>0</v>
      </c>
      <c r="W778" s="7">
        <f t="shared" si="199"/>
        <v>102990.125</v>
      </c>
    </row>
    <row r="779" spans="1:23" x14ac:dyDescent="0.3">
      <c r="A779">
        <f t="shared" si="206"/>
        <v>2017</v>
      </c>
      <c r="B779" s="46" t="s">
        <v>62</v>
      </c>
      <c r="C779" s="6">
        <v>0</v>
      </c>
      <c r="D779" s="6">
        <v>820345</v>
      </c>
      <c r="E779" s="6">
        <v>0</v>
      </c>
      <c r="F779" s="7">
        <f t="shared" si="200"/>
        <v>820345</v>
      </c>
      <c r="G779" s="6">
        <v>0</v>
      </c>
      <c r="H779" s="6">
        <v>0</v>
      </c>
      <c r="I779" s="7">
        <f t="shared" si="194"/>
        <v>820345</v>
      </c>
      <c r="J779" s="6">
        <f t="shared" si="201"/>
        <v>0</v>
      </c>
      <c r="K779" s="6">
        <f t="shared" si="195"/>
        <v>341810.41666666669</v>
      </c>
      <c r="L779" s="6">
        <f t="shared" si="195"/>
        <v>0</v>
      </c>
      <c r="M779" s="7">
        <f t="shared" si="202"/>
        <v>341810.41666666669</v>
      </c>
      <c r="N779" s="6">
        <f t="shared" si="203"/>
        <v>0</v>
      </c>
      <c r="O779" s="6">
        <f t="shared" si="203"/>
        <v>0</v>
      </c>
      <c r="P779" s="7">
        <f t="shared" si="196"/>
        <v>341810.41666666669</v>
      </c>
      <c r="Q779" s="6">
        <f t="shared" si="197"/>
        <v>0</v>
      </c>
      <c r="R779" s="6">
        <f t="shared" si="197"/>
        <v>119633.64583333333</v>
      </c>
      <c r="S779" s="6">
        <f t="shared" si="198"/>
        <v>119633.64583333333</v>
      </c>
      <c r="T779" s="7">
        <f t="shared" si="204"/>
        <v>239267.29166666666</v>
      </c>
      <c r="U779" s="6">
        <f t="shared" si="205"/>
        <v>0</v>
      </c>
      <c r="V779" s="6">
        <f t="shared" si="205"/>
        <v>0</v>
      </c>
      <c r="W779" s="7">
        <f t="shared" si="199"/>
        <v>239267.29166666666</v>
      </c>
    </row>
    <row r="780" spans="1:23" x14ac:dyDescent="0.3">
      <c r="A780">
        <f t="shared" si="206"/>
        <v>2017</v>
      </c>
      <c r="B780" s="46" t="s">
        <v>19</v>
      </c>
      <c r="C780" s="6">
        <v>8313877</v>
      </c>
      <c r="D780" s="6">
        <v>11046138</v>
      </c>
      <c r="E780" s="6">
        <v>0</v>
      </c>
      <c r="F780" s="7">
        <f t="shared" si="200"/>
        <v>19360015</v>
      </c>
      <c r="G780" s="6">
        <v>48106</v>
      </c>
      <c r="H780" s="6">
        <v>0</v>
      </c>
      <c r="I780" s="7">
        <f t="shared" si="194"/>
        <v>19408121</v>
      </c>
      <c r="J780" s="6">
        <f t="shared" si="201"/>
        <v>3464115.416666667</v>
      </c>
      <c r="K780" s="6">
        <f t="shared" si="195"/>
        <v>4602557.5</v>
      </c>
      <c r="L780" s="6">
        <f t="shared" si="195"/>
        <v>0</v>
      </c>
      <c r="M780" s="7">
        <f t="shared" si="202"/>
        <v>8066672.916666667</v>
      </c>
      <c r="N780" s="6">
        <f t="shared" si="203"/>
        <v>20044.166666666668</v>
      </c>
      <c r="O780" s="6">
        <f t="shared" si="203"/>
        <v>0</v>
      </c>
      <c r="P780" s="7">
        <f t="shared" si="196"/>
        <v>8086717.083333334</v>
      </c>
      <c r="Q780" s="6">
        <f t="shared" si="197"/>
        <v>1212440.3958333333</v>
      </c>
      <c r="R780" s="6">
        <f t="shared" si="197"/>
        <v>1610895.125</v>
      </c>
      <c r="S780" s="6">
        <f t="shared" si="198"/>
        <v>2823335.520833333</v>
      </c>
      <c r="T780" s="7">
        <f t="shared" si="204"/>
        <v>5646671.041666666</v>
      </c>
      <c r="U780" s="6">
        <f t="shared" si="205"/>
        <v>7015.458333333333</v>
      </c>
      <c r="V780" s="6">
        <f t="shared" si="205"/>
        <v>0</v>
      </c>
      <c r="W780" s="7">
        <f t="shared" si="199"/>
        <v>5653686.4999999991</v>
      </c>
    </row>
    <row r="781" spans="1:23" x14ac:dyDescent="0.3">
      <c r="A781">
        <f t="shared" si="206"/>
        <v>2017</v>
      </c>
      <c r="B781" s="46" t="s">
        <v>63</v>
      </c>
      <c r="C781" s="6">
        <v>8828</v>
      </c>
      <c r="D781" s="6">
        <v>68342</v>
      </c>
      <c r="E781" s="6">
        <v>0</v>
      </c>
      <c r="F781" s="7">
        <f t="shared" si="200"/>
        <v>77170</v>
      </c>
      <c r="G781" s="6">
        <v>0</v>
      </c>
      <c r="H781" s="6">
        <v>0</v>
      </c>
      <c r="I781" s="7">
        <f t="shared" si="194"/>
        <v>77170</v>
      </c>
      <c r="J781" s="6">
        <f t="shared" si="201"/>
        <v>3678.3333333333335</v>
      </c>
      <c r="K781" s="6">
        <f t="shared" si="195"/>
        <v>28475.833333333336</v>
      </c>
      <c r="L781" s="6">
        <f t="shared" si="195"/>
        <v>0</v>
      </c>
      <c r="M781" s="7">
        <f t="shared" si="202"/>
        <v>32154.166666666668</v>
      </c>
      <c r="N781" s="6">
        <f t="shared" si="203"/>
        <v>0</v>
      </c>
      <c r="O781" s="6">
        <f t="shared" si="203"/>
        <v>0</v>
      </c>
      <c r="P781" s="7">
        <f t="shared" si="196"/>
        <v>32154.166666666668</v>
      </c>
      <c r="Q781" s="6">
        <f t="shared" si="197"/>
        <v>1287.4166666666667</v>
      </c>
      <c r="R781" s="6">
        <f t="shared" si="197"/>
        <v>9966.5416666666661</v>
      </c>
      <c r="S781" s="6">
        <f t="shared" si="198"/>
        <v>11253.958333333332</v>
      </c>
      <c r="T781" s="7">
        <f t="shared" si="204"/>
        <v>22507.916666666664</v>
      </c>
      <c r="U781" s="6">
        <f t="shared" si="205"/>
        <v>0</v>
      </c>
      <c r="V781" s="6">
        <f t="shared" si="205"/>
        <v>0</v>
      </c>
      <c r="W781" s="7">
        <f t="shared" si="199"/>
        <v>22507.916666666664</v>
      </c>
    </row>
    <row r="782" spans="1:23" x14ac:dyDescent="0.3">
      <c r="A782">
        <f t="shared" si="206"/>
        <v>2017</v>
      </c>
      <c r="B782" s="46" t="s">
        <v>64</v>
      </c>
      <c r="C782" s="6">
        <v>12830861</v>
      </c>
      <c r="D782" s="6">
        <v>1045669</v>
      </c>
      <c r="E782" s="6">
        <v>0</v>
      </c>
      <c r="F782" s="7">
        <f t="shared" si="200"/>
        <v>13876530</v>
      </c>
      <c r="G782" s="6">
        <v>4153212</v>
      </c>
      <c r="H782" s="6">
        <v>2665806</v>
      </c>
      <c r="I782" s="7">
        <f t="shared" si="194"/>
        <v>20695548</v>
      </c>
      <c r="J782" s="6">
        <f t="shared" si="201"/>
        <v>5346192.083333334</v>
      </c>
      <c r="K782" s="6">
        <f t="shared" si="195"/>
        <v>435695.41666666669</v>
      </c>
      <c r="L782" s="6">
        <f t="shared" si="195"/>
        <v>0</v>
      </c>
      <c r="M782" s="7">
        <f t="shared" si="202"/>
        <v>5781887.5000000009</v>
      </c>
      <c r="N782" s="6">
        <f t="shared" si="203"/>
        <v>1730505</v>
      </c>
      <c r="O782" s="6">
        <f t="shared" si="203"/>
        <v>1110752.5</v>
      </c>
      <c r="P782" s="7">
        <f t="shared" si="196"/>
        <v>8623145</v>
      </c>
      <c r="Q782" s="6">
        <f t="shared" si="197"/>
        <v>1871167.2291666667</v>
      </c>
      <c r="R782" s="6">
        <f t="shared" si="197"/>
        <v>152493.39583333334</v>
      </c>
      <c r="S782" s="6">
        <f t="shared" si="198"/>
        <v>2023660.625</v>
      </c>
      <c r="T782" s="7">
        <f t="shared" si="204"/>
        <v>4047321.25</v>
      </c>
      <c r="U782" s="6">
        <f t="shared" si="205"/>
        <v>605676.75</v>
      </c>
      <c r="V782" s="6">
        <f t="shared" si="205"/>
        <v>388763.375</v>
      </c>
      <c r="W782" s="7">
        <f t="shared" si="199"/>
        <v>5041761.375</v>
      </c>
    </row>
    <row r="783" spans="1:23" x14ac:dyDescent="0.3">
      <c r="A783">
        <f t="shared" si="206"/>
        <v>2017</v>
      </c>
      <c r="B783" s="46" t="s">
        <v>21</v>
      </c>
      <c r="C783" s="6">
        <v>1331601</v>
      </c>
      <c r="D783" s="6">
        <v>4943990</v>
      </c>
      <c r="E783" s="6">
        <v>117718</v>
      </c>
      <c r="F783" s="7">
        <f t="shared" si="200"/>
        <v>6393309</v>
      </c>
      <c r="G783" s="6">
        <v>90141</v>
      </c>
      <c r="H783" s="6">
        <v>0</v>
      </c>
      <c r="I783" s="7">
        <f t="shared" si="194"/>
        <v>6483450</v>
      </c>
      <c r="J783" s="6">
        <f t="shared" si="201"/>
        <v>554833.75</v>
      </c>
      <c r="K783" s="6">
        <f t="shared" si="195"/>
        <v>2059995.8333333335</v>
      </c>
      <c r="L783" s="6">
        <f t="shared" si="195"/>
        <v>49049.166666666672</v>
      </c>
      <c r="M783" s="7">
        <f t="shared" si="202"/>
        <v>2663878.75</v>
      </c>
      <c r="N783" s="6">
        <f t="shared" si="203"/>
        <v>37558.75</v>
      </c>
      <c r="O783" s="6">
        <f t="shared" si="203"/>
        <v>0</v>
      </c>
      <c r="P783" s="7">
        <f t="shared" si="196"/>
        <v>2701437.5</v>
      </c>
      <c r="Q783" s="6">
        <f t="shared" si="197"/>
        <v>194191.8125</v>
      </c>
      <c r="R783" s="6">
        <f t="shared" si="197"/>
        <v>720998.54166666663</v>
      </c>
      <c r="S783" s="6">
        <f t="shared" si="198"/>
        <v>915190.35416666663</v>
      </c>
      <c r="T783" s="7">
        <f t="shared" si="204"/>
        <v>1830380.7083333333</v>
      </c>
      <c r="U783" s="6">
        <f t="shared" si="205"/>
        <v>13145.5625</v>
      </c>
      <c r="V783" s="6">
        <f t="shared" si="205"/>
        <v>0</v>
      </c>
      <c r="W783" s="7">
        <f t="shared" si="199"/>
        <v>1843526.2708333333</v>
      </c>
    </row>
    <row r="784" spans="1:23" x14ac:dyDescent="0.3">
      <c r="A784">
        <f t="shared" si="206"/>
        <v>2017</v>
      </c>
      <c r="B784" s="46" t="s">
        <v>17</v>
      </c>
      <c r="C784" s="6">
        <v>18895813</v>
      </c>
      <c r="D784" s="6">
        <v>591953</v>
      </c>
      <c r="E784" s="6">
        <v>1474711</v>
      </c>
      <c r="F784" s="7">
        <f t="shared" si="200"/>
        <v>20962477</v>
      </c>
      <c r="G784" s="6">
        <v>4233315</v>
      </c>
      <c r="H784" s="6">
        <v>0</v>
      </c>
      <c r="I784" s="7">
        <f t="shared" si="194"/>
        <v>25195792</v>
      </c>
      <c r="J784" s="6">
        <f t="shared" si="201"/>
        <v>7873255.416666667</v>
      </c>
      <c r="K784" s="6">
        <f t="shared" si="195"/>
        <v>246647.08333333334</v>
      </c>
      <c r="L784" s="6">
        <f t="shared" si="195"/>
        <v>614462.91666666674</v>
      </c>
      <c r="M784" s="7">
        <f t="shared" si="202"/>
        <v>8734365.416666666</v>
      </c>
      <c r="N784" s="6">
        <f t="shared" si="203"/>
        <v>1763881.25</v>
      </c>
      <c r="O784" s="6">
        <f t="shared" si="203"/>
        <v>0</v>
      </c>
      <c r="P784" s="7">
        <f t="shared" si="196"/>
        <v>10498246.666666666</v>
      </c>
      <c r="Q784" s="6">
        <f t="shared" si="197"/>
        <v>2755639.3958333335</v>
      </c>
      <c r="R784" s="6">
        <f t="shared" si="197"/>
        <v>86326.479166666672</v>
      </c>
      <c r="S784" s="6">
        <f t="shared" si="198"/>
        <v>2841965.875</v>
      </c>
      <c r="T784" s="7">
        <f t="shared" si="204"/>
        <v>5683931.75</v>
      </c>
      <c r="U784" s="6">
        <f t="shared" si="205"/>
        <v>617358.4375</v>
      </c>
      <c r="V784" s="6">
        <f t="shared" si="205"/>
        <v>0</v>
      </c>
      <c r="W784" s="7">
        <f t="shared" si="199"/>
        <v>6301290.1875</v>
      </c>
    </row>
    <row r="785" spans="1:23" x14ac:dyDescent="0.3">
      <c r="A785">
        <f t="shared" si="206"/>
        <v>2017</v>
      </c>
      <c r="B785" s="46" t="s">
        <v>65</v>
      </c>
      <c r="C785" s="6">
        <v>92305</v>
      </c>
      <c r="D785" s="6">
        <v>132714</v>
      </c>
      <c r="E785" s="6">
        <v>0</v>
      </c>
      <c r="F785" s="7">
        <f t="shared" si="200"/>
        <v>225019</v>
      </c>
      <c r="G785" s="6">
        <v>12105497</v>
      </c>
      <c r="H785" s="6">
        <v>0</v>
      </c>
      <c r="I785" s="7">
        <f t="shared" si="194"/>
        <v>12330516</v>
      </c>
      <c r="J785" s="6">
        <f t="shared" si="201"/>
        <v>38460.416666666672</v>
      </c>
      <c r="K785" s="6">
        <f t="shared" si="195"/>
        <v>55297.5</v>
      </c>
      <c r="L785" s="6">
        <f t="shared" si="195"/>
        <v>0</v>
      </c>
      <c r="M785" s="7">
        <f t="shared" si="202"/>
        <v>93757.916666666672</v>
      </c>
      <c r="N785" s="6">
        <f t="shared" si="203"/>
        <v>5043957.083333334</v>
      </c>
      <c r="O785" s="6">
        <f t="shared" si="203"/>
        <v>0</v>
      </c>
      <c r="P785" s="7">
        <f t="shared" si="196"/>
        <v>5137715.0000000009</v>
      </c>
      <c r="Q785" s="6">
        <f t="shared" si="197"/>
        <v>13461.145833333334</v>
      </c>
      <c r="R785" s="6">
        <f t="shared" si="197"/>
        <v>19354.125</v>
      </c>
      <c r="S785" s="6">
        <f t="shared" si="198"/>
        <v>32815.270833333336</v>
      </c>
      <c r="T785" s="7">
        <f t="shared" si="204"/>
        <v>65630.541666666672</v>
      </c>
      <c r="U785" s="6">
        <f t="shared" si="205"/>
        <v>1765384.9791666667</v>
      </c>
      <c r="V785" s="6">
        <f t="shared" si="205"/>
        <v>0</v>
      </c>
      <c r="W785" s="7">
        <f t="shared" si="199"/>
        <v>1831015.5208333335</v>
      </c>
    </row>
    <row r="786" spans="1:23" x14ac:dyDescent="0.3">
      <c r="A786">
        <f t="shared" si="206"/>
        <v>2017</v>
      </c>
      <c r="B786" s="46" t="s">
        <v>66</v>
      </c>
      <c r="C786" s="6">
        <v>659922</v>
      </c>
      <c r="D786" s="6">
        <v>6877387</v>
      </c>
      <c r="E786" s="6">
        <v>0</v>
      </c>
      <c r="F786" s="7">
        <f t="shared" si="200"/>
        <v>7537309</v>
      </c>
      <c r="G786" s="6">
        <v>0</v>
      </c>
      <c r="H786" s="6">
        <v>0</v>
      </c>
      <c r="I786" s="7">
        <f t="shared" si="194"/>
        <v>7537309</v>
      </c>
      <c r="J786" s="6">
        <f t="shared" si="201"/>
        <v>274967.5</v>
      </c>
      <c r="K786" s="6">
        <f t="shared" si="195"/>
        <v>2865577.916666667</v>
      </c>
      <c r="L786" s="6">
        <f t="shared" si="195"/>
        <v>0</v>
      </c>
      <c r="M786" s="7">
        <f t="shared" si="202"/>
        <v>3140545.416666667</v>
      </c>
      <c r="N786" s="6">
        <f t="shared" si="203"/>
        <v>0</v>
      </c>
      <c r="O786" s="6">
        <f t="shared" si="203"/>
        <v>0</v>
      </c>
      <c r="P786" s="7">
        <f t="shared" si="196"/>
        <v>3140545.416666667</v>
      </c>
      <c r="Q786" s="6">
        <f t="shared" si="197"/>
        <v>96238.625</v>
      </c>
      <c r="R786" s="6">
        <f t="shared" si="197"/>
        <v>1002952.2708333334</v>
      </c>
      <c r="S786" s="6">
        <f t="shared" si="198"/>
        <v>1099190.8958333335</v>
      </c>
      <c r="T786" s="7">
        <f t="shared" si="204"/>
        <v>2198381.791666667</v>
      </c>
      <c r="U786" s="6">
        <f t="shared" si="205"/>
        <v>0</v>
      </c>
      <c r="V786" s="6">
        <f t="shared" si="205"/>
        <v>0</v>
      </c>
      <c r="W786" s="7">
        <f t="shared" si="199"/>
        <v>2198381.791666667</v>
      </c>
    </row>
    <row r="787" spans="1:23" x14ac:dyDescent="0.3">
      <c r="A787">
        <f t="shared" si="206"/>
        <v>2017</v>
      </c>
      <c r="B787" s="46" t="s">
        <v>67</v>
      </c>
      <c r="C787" s="6">
        <v>822361</v>
      </c>
      <c r="D787" s="6">
        <v>896657</v>
      </c>
      <c r="E787" s="6">
        <v>0</v>
      </c>
      <c r="F787" s="7">
        <f t="shared" si="200"/>
        <v>1719018</v>
      </c>
      <c r="G787" s="6">
        <v>0</v>
      </c>
      <c r="H787" s="6">
        <v>0</v>
      </c>
      <c r="I787" s="7">
        <f t="shared" si="194"/>
        <v>1719018</v>
      </c>
      <c r="J787" s="6">
        <f t="shared" si="201"/>
        <v>342650.41666666669</v>
      </c>
      <c r="K787" s="6">
        <f t="shared" si="195"/>
        <v>373607.08333333337</v>
      </c>
      <c r="L787" s="6">
        <f t="shared" si="195"/>
        <v>0</v>
      </c>
      <c r="M787" s="7">
        <f t="shared" si="202"/>
        <v>716257.5</v>
      </c>
      <c r="N787" s="6">
        <f t="shared" si="203"/>
        <v>0</v>
      </c>
      <c r="O787" s="6">
        <f t="shared" si="203"/>
        <v>0</v>
      </c>
      <c r="P787" s="7">
        <f t="shared" si="196"/>
        <v>716257.5</v>
      </c>
      <c r="Q787" s="6">
        <f t="shared" si="197"/>
        <v>119927.64583333333</v>
      </c>
      <c r="R787" s="6">
        <f t="shared" si="197"/>
        <v>130762.47916666667</v>
      </c>
      <c r="S787" s="6">
        <f t="shared" si="198"/>
        <v>250690.125</v>
      </c>
      <c r="T787" s="7">
        <f t="shared" si="204"/>
        <v>501380.25</v>
      </c>
      <c r="U787" s="6">
        <f t="shared" si="205"/>
        <v>0</v>
      </c>
      <c r="V787" s="6">
        <f t="shared" si="205"/>
        <v>0</v>
      </c>
      <c r="W787" s="7">
        <f t="shared" si="199"/>
        <v>501380.25</v>
      </c>
    </row>
    <row r="788" spans="1:23" x14ac:dyDescent="0.3">
      <c r="A788">
        <f t="shared" si="206"/>
        <v>2017</v>
      </c>
      <c r="B788" s="46" t="s">
        <v>68</v>
      </c>
      <c r="C788" s="6">
        <v>19430688</v>
      </c>
      <c r="D788" s="6">
        <v>2638310</v>
      </c>
      <c r="E788" s="6">
        <v>2353090</v>
      </c>
      <c r="F788" s="7">
        <f t="shared" si="200"/>
        <v>24422088</v>
      </c>
      <c r="G788" s="6">
        <v>4278449</v>
      </c>
      <c r="H788" s="6">
        <v>29854</v>
      </c>
      <c r="I788" s="7">
        <f t="shared" si="194"/>
        <v>28730391</v>
      </c>
      <c r="J788" s="6">
        <f t="shared" si="201"/>
        <v>8096120</v>
      </c>
      <c r="K788" s="6">
        <f t="shared" si="195"/>
        <v>1099295.8333333335</v>
      </c>
      <c r="L788" s="6">
        <f t="shared" si="195"/>
        <v>980454.16666666674</v>
      </c>
      <c r="M788" s="7">
        <f t="shared" si="202"/>
        <v>10175870</v>
      </c>
      <c r="N788" s="6">
        <f t="shared" si="203"/>
        <v>1782687.0833333335</v>
      </c>
      <c r="O788" s="6">
        <f t="shared" si="203"/>
        <v>12439.166666666668</v>
      </c>
      <c r="P788" s="7">
        <f t="shared" si="196"/>
        <v>11970996.25</v>
      </c>
      <c r="Q788" s="6">
        <f t="shared" si="197"/>
        <v>2833642</v>
      </c>
      <c r="R788" s="6">
        <f t="shared" si="197"/>
        <v>384753.54166666669</v>
      </c>
      <c r="S788" s="6">
        <f t="shared" si="198"/>
        <v>3218395.5416666665</v>
      </c>
      <c r="T788" s="7">
        <f t="shared" si="204"/>
        <v>6436791.083333333</v>
      </c>
      <c r="U788" s="6">
        <f t="shared" si="205"/>
        <v>623940.47916666663</v>
      </c>
      <c r="V788" s="6">
        <f t="shared" si="205"/>
        <v>4353.708333333333</v>
      </c>
      <c r="W788" s="7">
        <f t="shared" si="199"/>
        <v>7065085.270833333</v>
      </c>
    </row>
    <row r="789" spans="1:23" x14ac:dyDescent="0.3">
      <c r="A789">
        <f t="shared" si="206"/>
        <v>2017</v>
      </c>
      <c r="B789" s="46" t="s">
        <v>69</v>
      </c>
      <c r="C789" s="6">
        <v>0</v>
      </c>
      <c r="D789" s="6">
        <v>0</v>
      </c>
      <c r="E789" s="6">
        <v>0</v>
      </c>
      <c r="F789" s="7">
        <f t="shared" si="200"/>
        <v>0</v>
      </c>
      <c r="G789" s="6">
        <v>434701</v>
      </c>
      <c r="H789" s="6">
        <v>0</v>
      </c>
      <c r="I789" s="7">
        <f t="shared" si="194"/>
        <v>434701</v>
      </c>
      <c r="J789" s="6">
        <f t="shared" si="201"/>
        <v>0</v>
      </c>
      <c r="K789" s="6">
        <f t="shared" si="195"/>
        <v>0</v>
      </c>
      <c r="L789" s="6">
        <f t="shared" si="195"/>
        <v>0</v>
      </c>
      <c r="M789" s="7">
        <f t="shared" si="202"/>
        <v>0</v>
      </c>
      <c r="N789" s="6">
        <f t="shared" si="203"/>
        <v>181125.41666666669</v>
      </c>
      <c r="O789" s="6">
        <f t="shared" si="203"/>
        <v>0</v>
      </c>
      <c r="P789" s="7">
        <f t="shared" si="196"/>
        <v>181125.41666666669</v>
      </c>
      <c r="Q789" s="6">
        <f t="shared" si="197"/>
        <v>0</v>
      </c>
      <c r="R789" s="6">
        <f t="shared" si="197"/>
        <v>0</v>
      </c>
      <c r="S789" s="6">
        <f t="shared" si="198"/>
        <v>0</v>
      </c>
      <c r="T789" s="7">
        <f t="shared" si="204"/>
        <v>0</v>
      </c>
      <c r="U789" s="6">
        <f t="shared" si="205"/>
        <v>63393.895833333336</v>
      </c>
      <c r="V789" s="6">
        <f t="shared" si="205"/>
        <v>0</v>
      </c>
      <c r="W789" s="7">
        <f t="shared" si="199"/>
        <v>63393.895833333336</v>
      </c>
    </row>
    <row r="790" spans="1:23" x14ac:dyDescent="0.3">
      <c r="A790">
        <f t="shared" si="206"/>
        <v>2017</v>
      </c>
      <c r="B790" s="46" t="s">
        <v>70</v>
      </c>
      <c r="C790" s="6">
        <v>2559719</v>
      </c>
      <c r="D790" s="6">
        <v>139579</v>
      </c>
      <c r="E790" s="6">
        <v>0</v>
      </c>
      <c r="F790" s="7">
        <f t="shared" si="200"/>
        <v>2699298</v>
      </c>
      <c r="G790" s="6">
        <v>25872</v>
      </c>
      <c r="H790" s="6">
        <v>0</v>
      </c>
      <c r="I790" s="7">
        <f t="shared" si="194"/>
        <v>2725170</v>
      </c>
      <c r="J790" s="6">
        <f t="shared" si="201"/>
        <v>1066549.5833333335</v>
      </c>
      <c r="K790" s="6">
        <f t="shared" si="195"/>
        <v>58157.916666666672</v>
      </c>
      <c r="L790" s="6">
        <f t="shared" si="195"/>
        <v>0</v>
      </c>
      <c r="M790" s="7">
        <f t="shared" si="202"/>
        <v>1124707.5000000002</v>
      </c>
      <c r="N790" s="6">
        <f t="shared" si="203"/>
        <v>10780</v>
      </c>
      <c r="O790" s="6">
        <f t="shared" si="203"/>
        <v>0</v>
      </c>
      <c r="P790" s="7">
        <f t="shared" si="196"/>
        <v>1135487.5000000002</v>
      </c>
      <c r="Q790" s="6">
        <f t="shared" si="197"/>
        <v>373292.35416666669</v>
      </c>
      <c r="R790" s="6">
        <f t="shared" si="197"/>
        <v>20355.270833333332</v>
      </c>
      <c r="S790" s="6">
        <f t="shared" si="198"/>
        <v>393647.625</v>
      </c>
      <c r="T790" s="7">
        <f t="shared" si="204"/>
        <v>787295.25</v>
      </c>
      <c r="U790" s="6">
        <f t="shared" si="205"/>
        <v>3772.9999999999995</v>
      </c>
      <c r="V790" s="6">
        <f t="shared" si="205"/>
        <v>0</v>
      </c>
      <c r="W790" s="7">
        <f t="shared" si="199"/>
        <v>791068.25</v>
      </c>
    </row>
    <row r="791" spans="1:23" x14ac:dyDescent="0.3">
      <c r="A791">
        <f t="shared" si="206"/>
        <v>2017</v>
      </c>
      <c r="B791" s="46" t="s">
        <v>11</v>
      </c>
      <c r="C791" s="6">
        <v>9749969</v>
      </c>
      <c r="D791" s="6">
        <v>62880</v>
      </c>
      <c r="E791" s="6">
        <v>0</v>
      </c>
      <c r="F791" s="7">
        <f t="shared" si="200"/>
        <v>9812849</v>
      </c>
      <c r="G791" s="6">
        <v>0</v>
      </c>
      <c r="H791" s="6">
        <v>6926271</v>
      </c>
      <c r="I791" s="7">
        <f t="shared" si="194"/>
        <v>16739120</v>
      </c>
      <c r="J791" s="6">
        <f t="shared" si="201"/>
        <v>4062487.0833333335</v>
      </c>
      <c r="K791" s="6">
        <f t="shared" si="195"/>
        <v>26200</v>
      </c>
      <c r="L791" s="6">
        <f t="shared" si="195"/>
        <v>0</v>
      </c>
      <c r="M791" s="7">
        <f t="shared" si="202"/>
        <v>4088687.0833333335</v>
      </c>
      <c r="N791" s="6">
        <f t="shared" si="203"/>
        <v>0</v>
      </c>
      <c r="O791" s="6">
        <f t="shared" si="203"/>
        <v>2885946.25</v>
      </c>
      <c r="P791" s="7">
        <f t="shared" si="196"/>
        <v>6974633.333333334</v>
      </c>
      <c r="Q791" s="6">
        <f t="shared" si="197"/>
        <v>1421870.4791666667</v>
      </c>
      <c r="R791" s="6">
        <f t="shared" si="197"/>
        <v>9170</v>
      </c>
      <c r="S791" s="6">
        <f t="shared" si="198"/>
        <v>1431040.4791666667</v>
      </c>
      <c r="T791" s="7">
        <f t="shared" si="204"/>
        <v>2862080.9583333335</v>
      </c>
      <c r="U791" s="6">
        <f t="shared" si="205"/>
        <v>0</v>
      </c>
      <c r="V791" s="6">
        <f t="shared" si="205"/>
        <v>1010081.1874999999</v>
      </c>
      <c r="W791" s="7">
        <f t="shared" si="199"/>
        <v>3872162.1458333335</v>
      </c>
    </row>
    <row r="792" spans="1:23" x14ac:dyDescent="0.3">
      <c r="A792">
        <f t="shared" si="206"/>
        <v>2017</v>
      </c>
      <c r="B792" s="46" t="s">
        <v>71</v>
      </c>
      <c r="C792" s="6">
        <v>19933</v>
      </c>
      <c r="D792" s="6">
        <v>287524</v>
      </c>
      <c r="E792" s="6">
        <v>0</v>
      </c>
      <c r="F792" s="7">
        <f t="shared" si="200"/>
        <v>307457</v>
      </c>
      <c r="G792" s="6">
        <v>0</v>
      </c>
      <c r="H792" s="6">
        <v>3966</v>
      </c>
      <c r="I792" s="7">
        <f t="shared" si="194"/>
        <v>311423</v>
      </c>
      <c r="J792" s="6">
        <f t="shared" si="201"/>
        <v>8305.4166666666679</v>
      </c>
      <c r="K792" s="6">
        <f t="shared" si="195"/>
        <v>119801.66666666667</v>
      </c>
      <c r="L792" s="6">
        <f t="shared" si="195"/>
        <v>0</v>
      </c>
      <c r="M792" s="7">
        <f t="shared" si="202"/>
        <v>128107.08333333334</v>
      </c>
      <c r="N792" s="6">
        <f t="shared" si="203"/>
        <v>0</v>
      </c>
      <c r="O792" s="6">
        <f t="shared" si="203"/>
        <v>1652.5</v>
      </c>
      <c r="P792" s="7">
        <f t="shared" si="196"/>
        <v>129759.58333333334</v>
      </c>
      <c r="Q792" s="6">
        <f t="shared" si="197"/>
        <v>2906.8958333333335</v>
      </c>
      <c r="R792" s="6">
        <f t="shared" si="197"/>
        <v>41930.583333333336</v>
      </c>
      <c r="S792" s="6">
        <f t="shared" si="198"/>
        <v>44837.479166666672</v>
      </c>
      <c r="T792" s="7">
        <f t="shared" si="204"/>
        <v>89674.958333333343</v>
      </c>
      <c r="U792" s="6">
        <f t="shared" si="205"/>
        <v>0</v>
      </c>
      <c r="V792" s="6">
        <f t="shared" si="205"/>
        <v>578.375</v>
      </c>
      <c r="W792" s="7">
        <f t="shared" si="199"/>
        <v>90253.333333333343</v>
      </c>
    </row>
    <row r="793" spans="1:23" x14ac:dyDescent="0.3">
      <c r="A793">
        <f t="shared" si="206"/>
        <v>2017</v>
      </c>
      <c r="B793" s="46" t="s">
        <v>23</v>
      </c>
      <c r="C793" s="6">
        <v>1604178</v>
      </c>
      <c r="D793" s="6">
        <v>12339208</v>
      </c>
      <c r="E793" s="6">
        <v>1856326</v>
      </c>
      <c r="F793" s="7">
        <f t="shared" si="200"/>
        <v>15799712</v>
      </c>
      <c r="G793" s="6">
        <v>20</v>
      </c>
      <c r="H793" s="6">
        <v>0</v>
      </c>
      <c r="I793" s="7">
        <f t="shared" si="194"/>
        <v>15799732</v>
      </c>
      <c r="J793" s="6">
        <f t="shared" si="201"/>
        <v>668407.5</v>
      </c>
      <c r="K793" s="6">
        <f t="shared" si="195"/>
        <v>5141336.666666667</v>
      </c>
      <c r="L793" s="6">
        <f t="shared" si="195"/>
        <v>773469.16666666674</v>
      </c>
      <c r="M793" s="7">
        <f t="shared" si="202"/>
        <v>6583213.333333334</v>
      </c>
      <c r="N793" s="6">
        <f t="shared" si="203"/>
        <v>8.3333333333333339</v>
      </c>
      <c r="O793" s="6">
        <f t="shared" si="203"/>
        <v>0</v>
      </c>
      <c r="P793" s="7">
        <f t="shared" si="196"/>
        <v>6583221.666666667</v>
      </c>
      <c r="Q793" s="6">
        <f t="shared" si="197"/>
        <v>233942.62499999997</v>
      </c>
      <c r="R793" s="6">
        <f t="shared" si="197"/>
        <v>1799467.8333333333</v>
      </c>
      <c r="S793" s="6">
        <f t="shared" si="198"/>
        <v>2033410.4583333333</v>
      </c>
      <c r="T793" s="7">
        <f t="shared" si="204"/>
        <v>4066820.9166666665</v>
      </c>
      <c r="U793" s="6">
        <f t="shared" si="205"/>
        <v>2.9166666666666665</v>
      </c>
      <c r="V793" s="6">
        <f t="shared" si="205"/>
        <v>0</v>
      </c>
      <c r="W793" s="7">
        <f t="shared" si="199"/>
        <v>4066823.833333333</v>
      </c>
    </row>
    <row r="794" spans="1:23" x14ac:dyDescent="0.3">
      <c r="A794">
        <f t="shared" si="206"/>
        <v>2017</v>
      </c>
      <c r="B794" s="46" t="s">
        <v>15</v>
      </c>
      <c r="C794" s="6">
        <v>55742522</v>
      </c>
      <c r="D794" s="6">
        <v>2110783</v>
      </c>
      <c r="E794" s="6">
        <v>181532</v>
      </c>
      <c r="F794" s="7">
        <f t="shared" si="200"/>
        <v>58034837</v>
      </c>
      <c r="G794" s="6">
        <v>0</v>
      </c>
      <c r="H794" s="6">
        <v>0</v>
      </c>
      <c r="I794" s="7">
        <f t="shared" si="194"/>
        <v>58034837</v>
      </c>
      <c r="J794" s="6">
        <f t="shared" si="201"/>
        <v>23226050.833333336</v>
      </c>
      <c r="K794" s="6">
        <f t="shared" si="195"/>
        <v>879492.91666666674</v>
      </c>
      <c r="L794" s="6">
        <f t="shared" si="195"/>
        <v>75638.333333333343</v>
      </c>
      <c r="M794" s="7">
        <f t="shared" si="202"/>
        <v>24181182.083333336</v>
      </c>
      <c r="N794" s="6">
        <f t="shared" si="203"/>
        <v>0</v>
      </c>
      <c r="O794" s="6">
        <f t="shared" si="203"/>
        <v>0</v>
      </c>
      <c r="P794" s="7">
        <f t="shared" si="196"/>
        <v>24181182.083333336</v>
      </c>
      <c r="Q794" s="6">
        <f t="shared" si="197"/>
        <v>8129117.791666667</v>
      </c>
      <c r="R794" s="6">
        <f t="shared" si="197"/>
        <v>307822.52083333331</v>
      </c>
      <c r="S794" s="6">
        <f t="shared" si="198"/>
        <v>8436940.3125</v>
      </c>
      <c r="T794" s="7">
        <f t="shared" si="204"/>
        <v>16873880.625</v>
      </c>
      <c r="U794" s="6">
        <f t="shared" si="205"/>
        <v>0</v>
      </c>
      <c r="V794" s="6">
        <f t="shared" si="205"/>
        <v>0</v>
      </c>
      <c r="W794" s="7">
        <f t="shared" si="199"/>
        <v>16873880.625</v>
      </c>
    </row>
    <row r="795" spans="1:23" x14ac:dyDescent="0.3">
      <c r="A795">
        <f t="shared" si="206"/>
        <v>2017</v>
      </c>
      <c r="B795" s="46" t="s">
        <v>72</v>
      </c>
      <c r="C795" s="6">
        <v>7866278</v>
      </c>
      <c r="D795" s="6">
        <v>495525</v>
      </c>
      <c r="E795" s="6">
        <v>0</v>
      </c>
      <c r="F795" s="7">
        <f t="shared" si="200"/>
        <v>8361803</v>
      </c>
      <c r="G795" s="6">
        <v>0</v>
      </c>
      <c r="H795" s="6">
        <v>0</v>
      </c>
      <c r="I795" s="7">
        <f t="shared" si="194"/>
        <v>8361803</v>
      </c>
      <c r="J795" s="6">
        <f t="shared" si="201"/>
        <v>3277615.8333333335</v>
      </c>
      <c r="K795" s="6">
        <f t="shared" si="195"/>
        <v>206468.75</v>
      </c>
      <c r="L795" s="6">
        <f t="shared" si="195"/>
        <v>0</v>
      </c>
      <c r="M795" s="7">
        <f t="shared" si="202"/>
        <v>3484084.5833333335</v>
      </c>
      <c r="N795" s="6">
        <f t="shared" si="203"/>
        <v>0</v>
      </c>
      <c r="O795" s="6">
        <f t="shared" si="203"/>
        <v>0</v>
      </c>
      <c r="P795" s="7">
        <f t="shared" si="196"/>
        <v>3484084.5833333335</v>
      </c>
      <c r="Q795" s="6">
        <f t="shared" si="197"/>
        <v>1147165.5416666667</v>
      </c>
      <c r="R795" s="6">
        <f t="shared" si="197"/>
        <v>72264.0625</v>
      </c>
      <c r="S795" s="6">
        <f t="shared" si="198"/>
        <v>1219429.6041666667</v>
      </c>
      <c r="T795" s="7">
        <f t="shared" si="204"/>
        <v>2438859.2083333335</v>
      </c>
      <c r="U795" s="6">
        <f t="shared" si="205"/>
        <v>0</v>
      </c>
      <c r="V795" s="6">
        <f t="shared" si="205"/>
        <v>0</v>
      </c>
      <c r="W795" s="7">
        <f t="shared" si="199"/>
        <v>2438859.2083333335</v>
      </c>
    </row>
    <row r="796" spans="1:23" x14ac:dyDescent="0.3">
      <c r="B796" s="47" t="s">
        <v>8</v>
      </c>
      <c r="C796" s="6">
        <v>171501661</v>
      </c>
      <c r="D796" s="6">
        <v>73192661</v>
      </c>
      <c r="E796" s="6">
        <v>6114797</v>
      </c>
      <c r="F796" s="7">
        <f t="shared" ref="F796:W796" si="207">SUM(F747:F795)</f>
        <v>250809119</v>
      </c>
      <c r="G796" s="6">
        <v>28630808</v>
      </c>
      <c r="H796" s="6">
        <v>92758980</v>
      </c>
      <c r="I796" s="7">
        <f t="shared" si="207"/>
        <v>372198907</v>
      </c>
      <c r="J796" s="6">
        <f t="shared" si="207"/>
        <v>71459025.416666672</v>
      </c>
      <c r="K796" s="6">
        <f t="shared" si="207"/>
        <v>30496942.083333332</v>
      </c>
      <c r="L796" s="6">
        <f t="shared" si="207"/>
        <v>2547832.0833333335</v>
      </c>
      <c r="M796" s="7">
        <f t="shared" si="207"/>
        <v>104503799.58333333</v>
      </c>
      <c r="N796" s="6">
        <f t="shared" si="207"/>
        <v>11929503.333333334</v>
      </c>
      <c r="O796" s="6">
        <f t="shared" si="207"/>
        <v>38649574.999999993</v>
      </c>
      <c r="P796" s="7">
        <f t="shared" si="207"/>
        <v>155082877.91666669</v>
      </c>
      <c r="Q796" s="6">
        <f t="shared" si="207"/>
        <v>25010658.895833336</v>
      </c>
      <c r="R796" s="6">
        <f t="shared" si="207"/>
        <v>10673929.72916667</v>
      </c>
      <c r="S796" s="6">
        <f t="shared" si="207"/>
        <v>35684588.624999993</v>
      </c>
      <c r="T796" s="7">
        <f t="shared" si="207"/>
        <v>71369177.249999985</v>
      </c>
      <c r="U796" s="6">
        <f t="shared" si="207"/>
        <v>4175326.1666666665</v>
      </c>
      <c r="V796" s="6">
        <f t="shared" si="207"/>
        <v>13527351.25</v>
      </c>
      <c r="W796" s="7">
        <f t="shared" si="207"/>
        <v>89071854.666666672</v>
      </c>
    </row>
    <row r="798" spans="1:23" x14ac:dyDescent="0.3">
      <c r="B798" s="16">
        <v>2018</v>
      </c>
      <c r="C798" s="55" t="s">
        <v>0</v>
      </c>
      <c r="D798" s="55"/>
      <c r="E798" s="55"/>
      <c r="F798" s="55"/>
      <c r="G798" s="55"/>
      <c r="H798" s="55"/>
      <c r="I798" s="55"/>
      <c r="J798" s="55" t="s">
        <v>30</v>
      </c>
      <c r="K798" s="55"/>
      <c r="L798" s="55"/>
      <c r="M798" s="55"/>
      <c r="N798" s="55"/>
      <c r="O798" s="55"/>
      <c r="P798" s="55"/>
      <c r="Q798" s="55" t="s">
        <v>31</v>
      </c>
      <c r="R798" s="55"/>
      <c r="S798" s="55"/>
      <c r="T798" s="55"/>
      <c r="U798" s="55"/>
      <c r="V798" s="55"/>
      <c r="W798" s="55"/>
    </row>
    <row r="799" spans="1:23" ht="43.2" x14ac:dyDescent="0.3">
      <c r="B799" s="26" t="s">
        <v>1</v>
      </c>
      <c r="C799" s="4" t="s">
        <v>2</v>
      </c>
      <c r="D799" s="4" t="s">
        <v>3</v>
      </c>
      <c r="E799" s="4" t="s">
        <v>4</v>
      </c>
      <c r="F799" s="5" t="s">
        <v>5</v>
      </c>
      <c r="G799" s="4" t="s">
        <v>6</v>
      </c>
      <c r="H799" s="4" t="s">
        <v>7</v>
      </c>
      <c r="I799" s="5" t="s">
        <v>8</v>
      </c>
      <c r="J799" s="4" t="s">
        <v>2</v>
      </c>
      <c r="K799" s="4" t="s">
        <v>3</v>
      </c>
      <c r="L799" s="4" t="s">
        <v>4</v>
      </c>
      <c r="M799" s="5" t="s">
        <v>5</v>
      </c>
      <c r="N799" s="4" t="s">
        <v>6</v>
      </c>
      <c r="O799" s="4" t="s">
        <v>7</v>
      </c>
      <c r="P799" s="5" t="s">
        <v>8</v>
      </c>
      <c r="Q799" s="4" t="s">
        <v>2</v>
      </c>
      <c r="R799" s="4" t="s">
        <v>3</v>
      </c>
      <c r="S799" s="4" t="s">
        <v>4</v>
      </c>
      <c r="T799" s="5" t="s">
        <v>5</v>
      </c>
      <c r="U799" s="4" t="s">
        <v>6</v>
      </c>
      <c r="V799" s="4" t="s">
        <v>7</v>
      </c>
      <c r="W799" s="5" t="s">
        <v>8</v>
      </c>
    </row>
    <row r="800" spans="1:23" x14ac:dyDescent="0.3">
      <c r="A800">
        <f t="shared" si="206"/>
        <v>2018</v>
      </c>
      <c r="B800" s="46" t="s">
        <v>32</v>
      </c>
      <c r="C800" s="6">
        <v>4166876</v>
      </c>
      <c r="D800" s="6">
        <v>1426376</v>
      </c>
      <c r="E800" s="6">
        <v>0</v>
      </c>
      <c r="F800" s="7">
        <f>SUM(C800:E800)</f>
        <v>5593252</v>
      </c>
      <c r="G800" s="6">
        <v>0</v>
      </c>
      <c r="H800" s="6">
        <v>0</v>
      </c>
      <c r="I800" s="7">
        <f t="shared" ref="I800:I848" si="208">SUM(F800:H800)</f>
        <v>5593252</v>
      </c>
      <c r="J800" s="6">
        <f>C800*$J$1</f>
        <v>1736198.3333333335</v>
      </c>
      <c r="K800" s="6">
        <f t="shared" ref="K800:L848" si="209">D800*$J$1</f>
        <v>594323.33333333337</v>
      </c>
      <c r="L800" s="6">
        <f t="shared" si="209"/>
        <v>0</v>
      </c>
      <c r="M800" s="7">
        <f>SUM(J800:L800)</f>
        <v>2330521.666666667</v>
      </c>
      <c r="N800" s="6">
        <f>G800*$J$1</f>
        <v>0</v>
      </c>
      <c r="O800" s="6">
        <f>H800*$J$1</f>
        <v>0</v>
      </c>
      <c r="P800" s="7">
        <f t="shared" ref="P800:P848" si="210">SUM(M800:O800)</f>
        <v>2330521.666666667</v>
      </c>
      <c r="Q800" s="6">
        <f t="shared" ref="Q800:R848" si="211">J800*$Q$1</f>
        <v>607669.41666666663</v>
      </c>
      <c r="R800" s="6">
        <f t="shared" si="211"/>
        <v>208013.16666666666</v>
      </c>
      <c r="S800" s="6">
        <f t="shared" ref="S800:S848" si="212">SUM(Q800:R800)</f>
        <v>815682.58333333326</v>
      </c>
      <c r="T800" s="7">
        <f>SUM(Q800:S800)</f>
        <v>1631365.1666666665</v>
      </c>
      <c r="U800" s="6">
        <f>N800*$Q$1</f>
        <v>0</v>
      </c>
      <c r="V800" s="6">
        <f>O800*$Q$1</f>
        <v>0</v>
      </c>
      <c r="W800" s="7">
        <f t="shared" ref="W800:W848" si="213">SUM(T800:V800)</f>
        <v>1631365.1666666665</v>
      </c>
    </row>
    <row r="801" spans="1:23" x14ac:dyDescent="0.3">
      <c r="A801">
        <f t="shared" si="206"/>
        <v>2018</v>
      </c>
      <c r="B801" s="46" t="s">
        <v>33</v>
      </c>
      <c r="C801" s="6">
        <v>0</v>
      </c>
      <c r="D801" s="6">
        <v>0</v>
      </c>
      <c r="E801" s="6">
        <v>0</v>
      </c>
      <c r="F801" s="7">
        <f t="shared" ref="F801:F848" si="214">SUM(C801:E801)</f>
        <v>0</v>
      </c>
      <c r="G801" s="6">
        <v>0</v>
      </c>
      <c r="H801" s="6">
        <v>0</v>
      </c>
      <c r="I801" s="7">
        <f t="shared" si="208"/>
        <v>0</v>
      </c>
      <c r="J801" s="6">
        <f t="shared" ref="J801:J848" si="215">C801*$J$1</f>
        <v>0</v>
      </c>
      <c r="K801" s="6">
        <f t="shared" si="209"/>
        <v>0</v>
      </c>
      <c r="L801" s="6">
        <f t="shared" si="209"/>
        <v>0</v>
      </c>
      <c r="M801" s="7">
        <f t="shared" ref="M801:M848" si="216">SUM(J801:L801)</f>
        <v>0</v>
      </c>
      <c r="N801" s="6">
        <f t="shared" ref="N801:O848" si="217">G801*$J$1</f>
        <v>0</v>
      </c>
      <c r="O801" s="6">
        <f t="shared" si="217"/>
        <v>0</v>
      </c>
      <c r="P801" s="7">
        <f t="shared" si="210"/>
        <v>0</v>
      </c>
      <c r="Q801" s="6">
        <f t="shared" si="211"/>
        <v>0</v>
      </c>
      <c r="R801" s="6">
        <f t="shared" si="211"/>
        <v>0</v>
      </c>
      <c r="S801" s="6">
        <f t="shared" si="212"/>
        <v>0</v>
      </c>
      <c r="T801" s="7">
        <f t="shared" ref="T801:T848" si="218">SUM(Q801:S801)</f>
        <v>0</v>
      </c>
      <c r="U801" s="6">
        <f t="shared" ref="U801:V848" si="219">N801*$Q$1</f>
        <v>0</v>
      </c>
      <c r="V801" s="6">
        <f t="shared" si="219"/>
        <v>0</v>
      </c>
      <c r="W801" s="7">
        <f t="shared" si="213"/>
        <v>0</v>
      </c>
    </row>
    <row r="802" spans="1:23" x14ac:dyDescent="0.3">
      <c r="A802">
        <f t="shared" si="206"/>
        <v>2018</v>
      </c>
      <c r="B802" s="46" t="s">
        <v>34</v>
      </c>
      <c r="C802" s="6">
        <v>0</v>
      </c>
      <c r="D802" s="6">
        <v>0</v>
      </c>
      <c r="E802" s="6">
        <v>0</v>
      </c>
      <c r="F802" s="7">
        <f t="shared" si="214"/>
        <v>0</v>
      </c>
      <c r="G802" s="6">
        <v>0</v>
      </c>
      <c r="H802" s="6">
        <v>0</v>
      </c>
      <c r="I802" s="7">
        <f t="shared" si="208"/>
        <v>0</v>
      </c>
      <c r="J802" s="6">
        <f t="shared" si="215"/>
        <v>0</v>
      </c>
      <c r="K802" s="6">
        <f t="shared" si="209"/>
        <v>0</v>
      </c>
      <c r="L802" s="6">
        <f t="shared" si="209"/>
        <v>0</v>
      </c>
      <c r="M802" s="7">
        <f t="shared" si="216"/>
        <v>0</v>
      </c>
      <c r="N802" s="6">
        <f t="shared" si="217"/>
        <v>0</v>
      </c>
      <c r="O802" s="6">
        <f t="shared" si="217"/>
        <v>0</v>
      </c>
      <c r="P802" s="7">
        <f t="shared" si="210"/>
        <v>0</v>
      </c>
      <c r="Q802" s="6">
        <f t="shared" si="211"/>
        <v>0</v>
      </c>
      <c r="R802" s="6">
        <f t="shared" si="211"/>
        <v>0</v>
      </c>
      <c r="S802" s="6">
        <f t="shared" si="212"/>
        <v>0</v>
      </c>
      <c r="T802" s="7">
        <f t="shared" si="218"/>
        <v>0</v>
      </c>
      <c r="U802" s="6">
        <f t="shared" si="219"/>
        <v>0</v>
      </c>
      <c r="V802" s="6">
        <f t="shared" si="219"/>
        <v>0</v>
      </c>
      <c r="W802" s="7">
        <f t="shared" si="213"/>
        <v>0</v>
      </c>
    </row>
    <row r="803" spans="1:23" x14ac:dyDescent="0.3">
      <c r="A803">
        <f t="shared" si="206"/>
        <v>2018</v>
      </c>
      <c r="B803" s="46" t="s">
        <v>35</v>
      </c>
      <c r="C803" s="6">
        <v>0</v>
      </c>
      <c r="D803" s="6">
        <v>0</v>
      </c>
      <c r="E803" s="6">
        <v>0</v>
      </c>
      <c r="F803" s="7">
        <f t="shared" si="214"/>
        <v>0</v>
      </c>
      <c r="G803" s="6">
        <v>0</v>
      </c>
      <c r="H803" s="6">
        <v>0</v>
      </c>
      <c r="I803" s="7">
        <f t="shared" si="208"/>
        <v>0</v>
      </c>
      <c r="J803" s="6">
        <f t="shared" si="215"/>
        <v>0</v>
      </c>
      <c r="K803" s="6">
        <f t="shared" si="209"/>
        <v>0</v>
      </c>
      <c r="L803" s="6">
        <f t="shared" si="209"/>
        <v>0</v>
      </c>
      <c r="M803" s="7">
        <f t="shared" si="216"/>
        <v>0</v>
      </c>
      <c r="N803" s="6">
        <f t="shared" si="217"/>
        <v>0</v>
      </c>
      <c r="O803" s="6">
        <f t="shared" si="217"/>
        <v>0</v>
      </c>
      <c r="P803" s="7">
        <f t="shared" si="210"/>
        <v>0</v>
      </c>
      <c r="Q803" s="6">
        <f t="shared" si="211"/>
        <v>0</v>
      </c>
      <c r="R803" s="6">
        <f t="shared" si="211"/>
        <v>0</v>
      </c>
      <c r="S803" s="6">
        <f t="shared" si="212"/>
        <v>0</v>
      </c>
      <c r="T803" s="7">
        <f t="shared" si="218"/>
        <v>0</v>
      </c>
      <c r="U803" s="6">
        <f t="shared" si="219"/>
        <v>0</v>
      </c>
      <c r="V803" s="6">
        <f t="shared" si="219"/>
        <v>0</v>
      </c>
      <c r="W803" s="7">
        <f t="shared" si="213"/>
        <v>0</v>
      </c>
    </row>
    <row r="804" spans="1:23" x14ac:dyDescent="0.3">
      <c r="A804">
        <f t="shared" si="206"/>
        <v>2018</v>
      </c>
      <c r="B804" s="46" t="s">
        <v>36</v>
      </c>
      <c r="C804" s="6">
        <v>25222</v>
      </c>
      <c r="D804" s="6">
        <v>1847176</v>
      </c>
      <c r="E804" s="6">
        <v>0</v>
      </c>
      <c r="F804" s="7">
        <f t="shared" si="214"/>
        <v>1872398</v>
      </c>
      <c r="G804" s="6">
        <v>0</v>
      </c>
      <c r="H804" s="6">
        <v>0</v>
      </c>
      <c r="I804" s="7">
        <f t="shared" si="208"/>
        <v>1872398</v>
      </c>
      <c r="J804" s="6">
        <f t="shared" si="215"/>
        <v>10509.166666666668</v>
      </c>
      <c r="K804" s="6">
        <f t="shared" si="209"/>
        <v>769656.66666666674</v>
      </c>
      <c r="L804" s="6">
        <f t="shared" si="209"/>
        <v>0</v>
      </c>
      <c r="M804" s="7">
        <f t="shared" si="216"/>
        <v>780165.83333333337</v>
      </c>
      <c r="N804" s="6">
        <f t="shared" si="217"/>
        <v>0</v>
      </c>
      <c r="O804" s="6">
        <f t="shared" si="217"/>
        <v>0</v>
      </c>
      <c r="P804" s="7">
        <f t="shared" si="210"/>
        <v>780165.83333333337</v>
      </c>
      <c r="Q804" s="6">
        <f t="shared" si="211"/>
        <v>3678.2083333333335</v>
      </c>
      <c r="R804" s="6">
        <f t="shared" si="211"/>
        <v>269379.83333333337</v>
      </c>
      <c r="S804" s="6">
        <f t="shared" si="212"/>
        <v>273058.04166666669</v>
      </c>
      <c r="T804" s="7">
        <f t="shared" si="218"/>
        <v>546116.08333333337</v>
      </c>
      <c r="U804" s="6">
        <f t="shared" si="219"/>
        <v>0</v>
      </c>
      <c r="V804" s="6">
        <f t="shared" si="219"/>
        <v>0</v>
      </c>
      <c r="W804" s="7">
        <f t="shared" si="213"/>
        <v>546116.08333333337</v>
      </c>
    </row>
    <row r="805" spans="1:23" x14ac:dyDescent="0.3">
      <c r="A805">
        <f t="shared" si="206"/>
        <v>2018</v>
      </c>
      <c r="B805" s="46" t="s">
        <v>37</v>
      </c>
      <c r="C805" s="6">
        <v>2014075</v>
      </c>
      <c r="D805" s="6">
        <v>1195083</v>
      </c>
      <c r="E805" s="6">
        <v>0</v>
      </c>
      <c r="F805" s="7">
        <f t="shared" si="214"/>
        <v>3209158</v>
      </c>
      <c r="G805" s="6">
        <v>0</v>
      </c>
      <c r="H805" s="6">
        <v>0</v>
      </c>
      <c r="I805" s="7">
        <f t="shared" si="208"/>
        <v>3209158</v>
      </c>
      <c r="J805" s="6">
        <f t="shared" si="215"/>
        <v>839197.91666666674</v>
      </c>
      <c r="K805" s="6">
        <f t="shared" si="209"/>
        <v>497951.25</v>
      </c>
      <c r="L805" s="6">
        <f t="shared" si="209"/>
        <v>0</v>
      </c>
      <c r="M805" s="7">
        <f t="shared" si="216"/>
        <v>1337149.1666666667</v>
      </c>
      <c r="N805" s="6">
        <f t="shared" si="217"/>
        <v>0</v>
      </c>
      <c r="O805" s="6">
        <f t="shared" si="217"/>
        <v>0</v>
      </c>
      <c r="P805" s="7">
        <f t="shared" si="210"/>
        <v>1337149.1666666667</v>
      </c>
      <c r="Q805" s="6">
        <f t="shared" si="211"/>
        <v>293719.27083333331</v>
      </c>
      <c r="R805" s="6">
        <f t="shared" si="211"/>
        <v>174282.9375</v>
      </c>
      <c r="S805" s="6">
        <f t="shared" si="212"/>
        <v>468002.20833333331</v>
      </c>
      <c r="T805" s="7">
        <f t="shared" si="218"/>
        <v>936004.41666666663</v>
      </c>
      <c r="U805" s="6">
        <f t="shared" si="219"/>
        <v>0</v>
      </c>
      <c r="V805" s="6">
        <f t="shared" si="219"/>
        <v>0</v>
      </c>
      <c r="W805" s="7">
        <f t="shared" si="213"/>
        <v>936004.41666666663</v>
      </c>
    </row>
    <row r="806" spans="1:23" x14ac:dyDescent="0.3">
      <c r="A806">
        <f t="shared" si="206"/>
        <v>2018</v>
      </c>
      <c r="B806" s="46" t="s">
        <v>38</v>
      </c>
      <c r="C806" s="6">
        <v>0</v>
      </c>
      <c r="D806" s="6">
        <v>0</v>
      </c>
      <c r="E806" s="6">
        <v>0</v>
      </c>
      <c r="F806" s="7">
        <f t="shared" si="214"/>
        <v>0</v>
      </c>
      <c r="G806" s="6">
        <v>0</v>
      </c>
      <c r="H806" s="6">
        <v>0</v>
      </c>
      <c r="I806" s="7">
        <f t="shared" si="208"/>
        <v>0</v>
      </c>
      <c r="J806" s="6">
        <f t="shared" si="215"/>
        <v>0</v>
      </c>
      <c r="K806" s="6">
        <f t="shared" si="209"/>
        <v>0</v>
      </c>
      <c r="L806" s="6">
        <f t="shared" si="209"/>
        <v>0</v>
      </c>
      <c r="M806" s="7">
        <f t="shared" si="216"/>
        <v>0</v>
      </c>
      <c r="N806" s="6">
        <f t="shared" si="217"/>
        <v>0</v>
      </c>
      <c r="O806" s="6">
        <f t="shared" si="217"/>
        <v>0</v>
      </c>
      <c r="P806" s="7">
        <f t="shared" si="210"/>
        <v>0</v>
      </c>
      <c r="Q806" s="6">
        <f t="shared" si="211"/>
        <v>0</v>
      </c>
      <c r="R806" s="6">
        <f t="shared" si="211"/>
        <v>0</v>
      </c>
      <c r="S806" s="6">
        <f t="shared" si="212"/>
        <v>0</v>
      </c>
      <c r="T806" s="7">
        <f t="shared" si="218"/>
        <v>0</v>
      </c>
      <c r="U806" s="6">
        <f t="shared" si="219"/>
        <v>0</v>
      </c>
      <c r="V806" s="6">
        <f t="shared" si="219"/>
        <v>0</v>
      </c>
      <c r="W806" s="7">
        <f t="shared" si="213"/>
        <v>0</v>
      </c>
    </row>
    <row r="807" spans="1:23" x14ac:dyDescent="0.3">
      <c r="A807">
        <f t="shared" si="206"/>
        <v>2018</v>
      </c>
      <c r="B807" s="46" t="s">
        <v>39</v>
      </c>
      <c r="C807" s="6">
        <v>0</v>
      </c>
      <c r="D807" s="6">
        <v>353310</v>
      </c>
      <c r="E807" s="6">
        <v>0</v>
      </c>
      <c r="F807" s="7">
        <f t="shared" si="214"/>
        <v>353310</v>
      </c>
      <c r="G807" s="6">
        <v>818620</v>
      </c>
      <c r="H807" s="6">
        <v>0</v>
      </c>
      <c r="I807" s="7">
        <f t="shared" si="208"/>
        <v>1171930</v>
      </c>
      <c r="J807" s="6">
        <f t="shared" si="215"/>
        <v>0</v>
      </c>
      <c r="K807" s="6">
        <f t="shared" si="209"/>
        <v>147212.5</v>
      </c>
      <c r="L807" s="6">
        <f t="shared" si="209"/>
        <v>0</v>
      </c>
      <c r="M807" s="7">
        <f t="shared" si="216"/>
        <v>147212.5</v>
      </c>
      <c r="N807" s="6">
        <f t="shared" si="217"/>
        <v>341091.66666666669</v>
      </c>
      <c r="O807" s="6">
        <f t="shared" si="217"/>
        <v>0</v>
      </c>
      <c r="P807" s="7">
        <f t="shared" si="210"/>
        <v>488304.16666666669</v>
      </c>
      <c r="Q807" s="6">
        <f t="shared" si="211"/>
        <v>0</v>
      </c>
      <c r="R807" s="6">
        <f t="shared" si="211"/>
        <v>51524.375</v>
      </c>
      <c r="S807" s="6">
        <f t="shared" si="212"/>
        <v>51524.375</v>
      </c>
      <c r="T807" s="7">
        <f t="shared" si="218"/>
        <v>103048.75</v>
      </c>
      <c r="U807" s="6">
        <f t="shared" si="219"/>
        <v>119382.08333333333</v>
      </c>
      <c r="V807" s="6">
        <f t="shared" si="219"/>
        <v>0</v>
      </c>
      <c r="W807" s="7">
        <f t="shared" si="213"/>
        <v>222430.83333333331</v>
      </c>
    </row>
    <row r="808" spans="1:23" x14ac:dyDescent="0.3">
      <c r="A808">
        <f t="shared" si="206"/>
        <v>2018</v>
      </c>
      <c r="B808" s="46" t="s">
        <v>9</v>
      </c>
      <c r="C808" s="6">
        <v>914052</v>
      </c>
      <c r="D808" s="6">
        <v>730368</v>
      </c>
      <c r="E808" s="6">
        <v>9747</v>
      </c>
      <c r="F808" s="7">
        <f t="shared" si="214"/>
        <v>1654167</v>
      </c>
      <c r="G808" s="6">
        <v>13100</v>
      </c>
      <c r="H808" s="6">
        <v>77568967</v>
      </c>
      <c r="I808" s="7">
        <f t="shared" si="208"/>
        <v>79236234</v>
      </c>
      <c r="J808" s="6">
        <f t="shared" si="215"/>
        <v>380855</v>
      </c>
      <c r="K808" s="6">
        <f t="shared" si="209"/>
        <v>304320</v>
      </c>
      <c r="L808" s="6">
        <f t="shared" si="209"/>
        <v>4061.25</v>
      </c>
      <c r="M808" s="7">
        <f t="shared" si="216"/>
        <v>689236.25</v>
      </c>
      <c r="N808" s="6">
        <f t="shared" si="217"/>
        <v>5458.3333333333339</v>
      </c>
      <c r="O808" s="6">
        <f t="shared" si="217"/>
        <v>32320402.916666668</v>
      </c>
      <c r="P808" s="7">
        <f t="shared" si="210"/>
        <v>33015097.5</v>
      </c>
      <c r="Q808" s="6">
        <f t="shared" si="211"/>
        <v>133299.25</v>
      </c>
      <c r="R808" s="6">
        <f t="shared" si="211"/>
        <v>106512</v>
      </c>
      <c r="S808" s="6">
        <f t="shared" si="212"/>
        <v>239811.25</v>
      </c>
      <c r="T808" s="7">
        <f t="shared" si="218"/>
        <v>479622.5</v>
      </c>
      <c r="U808" s="6">
        <f t="shared" si="219"/>
        <v>1910.4166666666667</v>
      </c>
      <c r="V808" s="6">
        <f t="shared" si="219"/>
        <v>11312141.020833334</v>
      </c>
      <c r="W808" s="7">
        <f t="shared" si="213"/>
        <v>11793673.9375</v>
      </c>
    </row>
    <row r="809" spans="1:23" x14ac:dyDescent="0.3">
      <c r="A809">
        <f t="shared" si="206"/>
        <v>2018</v>
      </c>
      <c r="B809" s="46" t="s">
        <v>40</v>
      </c>
      <c r="C809" s="6">
        <v>647199</v>
      </c>
      <c r="D809" s="6">
        <v>44464</v>
      </c>
      <c r="E809" s="6">
        <v>0</v>
      </c>
      <c r="F809" s="7">
        <f t="shared" si="214"/>
        <v>691663</v>
      </c>
      <c r="G809" s="6">
        <v>1562590</v>
      </c>
      <c r="H809" s="6">
        <v>0</v>
      </c>
      <c r="I809" s="7">
        <f t="shared" si="208"/>
        <v>2254253</v>
      </c>
      <c r="J809" s="6">
        <f t="shared" si="215"/>
        <v>269666.25</v>
      </c>
      <c r="K809" s="6">
        <f t="shared" si="209"/>
        <v>18526.666666666668</v>
      </c>
      <c r="L809" s="6">
        <f t="shared" si="209"/>
        <v>0</v>
      </c>
      <c r="M809" s="7">
        <f t="shared" si="216"/>
        <v>288192.91666666669</v>
      </c>
      <c r="N809" s="6">
        <f t="shared" si="217"/>
        <v>651079.16666666674</v>
      </c>
      <c r="O809" s="6">
        <f t="shared" si="217"/>
        <v>0</v>
      </c>
      <c r="P809" s="7">
        <f t="shared" si="210"/>
        <v>939272.08333333349</v>
      </c>
      <c r="Q809" s="6">
        <f t="shared" si="211"/>
        <v>94383.1875</v>
      </c>
      <c r="R809" s="6">
        <f t="shared" si="211"/>
        <v>6484.333333333333</v>
      </c>
      <c r="S809" s="6">
        <f t="shared" si="212"/>
        <v>100867.52083333333</v>
      </c>
      <c r="T809" s="7">
        <f t="shared" si="218"/>
        <v>201735.04166666666</v>
      </c>
      <c r="U809" s="6">
        <f t="shared" si="219"/>
        <v>227877.70833333334</v>
      </c>
      <c r="V809" s="6">
        <f t="shared" si="219"/>
        <v>0</v>
      </c>
      <c r="W809" s="7">
        <f t="shared" si="213"/>
        <v>429612.75</v>
      </c>
    </row>
    <row r="810" spans="1:23" x14ac:dyDescent="0.3">
      <c r="A810">
        <f t="shared" si="206"/>
        <v>2018</v>
      </c>
      <c r="B810" s="46" t="s">
        <v>41</v>
      </c>
      <c r="C810" s="6">
        <v>0</v>
      </c>
      <c r="D810" s="6">
        <v>110004</v>
      </c>
      <c r="E810" s="6">
        <v>0</v>
      </c>
      <c r="F810" s="7">
        <f t="shared" si="214"/>
        <v>110004</v>
      </c>
      <c r="G810" s="6">
        <v>0</v>
      </c>
      <c r="H810" s="6">
        <v>0</v>
      </c>
      <c r="I810" s="7">
        <f t="shared" si="208"/>
        <v>110004</v>
      </c>
      <c r="J810" s="6">
        <f t="shared" si="215"/>
        <v>0</v>
      </c>
      <c r="K810" s="6">
        <f t="shared" si="209"/>
        <v>45835</v>
      </c>
      <c r="L810" s="6">
        <f t="shared" si="209"/>
        <v>0</v>
      </c>
      <c r="M810" s="7">
        <f t="shared" si="216"/>
        <v>45835</v>
      </c>
      <c r="N810" s="6">
        <f t="shared" si="217"/>
        <v>0</v>
      </c>
      <c r="O810" s="6">
        <f t="shared" si="217"/>
        <v>0</v>
      </c>
      <c r="P810" s="7">
        <f t="shared" si="210"/>
        <v>45835</v>
      </c>
      <c r="Q810" s="6">
        <f t="shared" si="211"/>
        <v>0</v>
      </c>
      <c r="R810" s="6">
        <f t="shared" si="211"/>
        <v>16042.249999999998</v>
      </c>
      <c r="S810" s="6">
        <f t="shared" si="212"/>
        <v>16042.249999999998</v>
      </c>
      <c r="T810" s="7">
        <f t="shared" si="218"/>
        <v>32084.499999999996</v>
      </c>
      <c r="U810" s="6">
        <f t="shared" si="219"/>
        <v>0</v>
      </c>
      <c r="V810" s="6">
        <f t="shared" si="219"/>
        <v>0</v>
      </c>
      <c r="W810" s="7">
        <f t="shared" si="213"/>
        <v>32084.499999999996</v>
      </c>
    </row>
    <row r="811" spans="1:23" x14ac:dyDescent="0.3">
      <c r="A811">
        <f t="shared" si="206"/>
        <v>2018</v>
      </c>
      <c r="B811" s="46" t="s">
        <v>42</v>
      </c>
      <c r="C811" s="6">
        <v>39007</v>
      </c>
      <c r="D811" s="6">
        <v>1630197</v>
      </c>
      <c r="E811" s="6">
        <v>0</v>
      </c>
      <c r="F811" s="7">
        <f t="shared" si="214"/>
        <v>1669204</v>
      </c>
      <c r="G811" s="6">
        <v>0</v>
      </c>
      <c r="H811" s="6">
        <v>0</v>
      </c>
      <c r="I811" s="7">
        <f t="shared" si="208"/>
        <v>1669204</v>
      </c>
      <c r="J811" s="6">
        <f t="shared" si="215"/>
        <v>16252.916666666668</v>
      </c>
      <c r="K811" s="6">
        <f t="shared" si="209"/>
        <v>679248.75</v>
      </c>
      <c r="L811" s="6">
        <f t="shared" si="209"/>
        <v>0</v>
      </c>
      <c r="M811" s="7">
        <f t="shared" si="216"/>
        <v>695501.66666666663</v>
      </c>
      <c r="N811" s="6">
        <f t="shared" si="217"/>
        <v>0</v>
      </c>
      <c r="O811" s="6">
        <f t="shared" si="217"/>
        <v>0</v>
      </c>
      <c r="P811" s="7">
        <f t="shared" si="210"/>
        <v>695501.66666666663</v>
      </c>
      <c r="Q811" s="6">
        <f t="shared" si="211"/>
        <v>5688.520833333333</v>
      </c>
      <c r="R811" s="6">
        <f t="shared" si="211"/>
        <v>237737.06249999997</v>
      </c>
      <c r="S811" s="6">
        <f t="shared" si="212"/>
        <v>243425.58333333331</v>
      </c>
      <c r="T811" s="7">
        <f t="shared" si="218"/>
        <v>486851.16666666663</v>
      </c>
      <c r="U811" s="6">
        <f t="shared" si="219"/>
        <v>0</v>
      </c>
      <c r="V811" s="6">
        <f t="shared" si="219"/>
        <v>0</v>
      </c>
      <c r="W811" s="7">
        <f t="shared" si="213"/>
        <v>486851.16666666663</v>
      </c>
    </row>
    <row r="812" spans="1:23" x14ac:dyDescent="0.3">
      <c r="A812">
        <f t="shared" si="206"/>
        <v>2018</v>
      </c>
      <c r="B812" s="46" t="s">
        <v>43</v>
      </c>
      <c r="C812" s="6">
        <v>403868</v>
      </c>
      <c r="D812" s="6">
        <v>302146</v>
      </c>
      <c r="E812" s="6">
        <v>0</v>
      </c>
      <c r="F812" s="7">
        <f t="shared" si="214"/>
        <v>706014</v>
      </c>
      <c r="G812" s="6">
        <v>0</v>
      </c>
      <c r="H812" s="6">
        <v>4573264</v>
      </c>
      <c r="I812" s="7">
        <f t="shared" si="208"/>
        <v>5279278</v>
      </c>
      <c r="J812" s="6">
        <f t="shared" si="215"/>
        <v>168278.33333333334</v>
      </c>
      <c r="K812" s="6">
        <f t="shared" si="209"/>
        <v>125894.16666666667</v>
      </c>
      <c r="L812" s="6">
        <f t="shared" si="209"/>
        <v>0</v>
      </c>
      <c r="M812" s="7">
        <f t="shared" si="216"/>
        <v>294172.5</v>
      </c>
      <c r="N812" s="6">
        <f t="shared" si="217"/>
        <v>0</v>
      </c>
      <c r="O812" s="6">
        <f t="shared" si="217"/>
        <v>1905526.6666666667</v>
      </c>
      <c r="P812" s="7">
        <f t="shared" si="210"/>
        <v>2199699.166666667</v>
      </c>
      <c r="Q812" s="6">
        <f t="shared" si="211"/>
        <v>58897.416666666664</v>
      </c>
      <c r="R812" s="6">
        <f t="shared" si="211"/>
        <v>44062.958333333336</v>
      </c>
      <c r="S812" s="6">
        <f t="shared" si="212"/>
        <v>102960.375</v>
      </c>
      <c r="T812" s="7">
        <f t="shared" si="218"/>
        <v>205920.75</v>
      </c>
      <c r="U812" s="6">
        <f t="shared" si="219"/>
        <v>0</v>
      </c>
      <c r="V812" s="6">
        <f t="shared" si="219"/>
        <v>666934.33333333337</v>
      </c>
      <c r="W812" s="7">
        <f t="shared" si="213"/>
        <v>872855.08333333337</v>
      </c>
    </row>
    <row r="813" spans="1:23" x14ac:dyDescent="0.3">
      <c r="A813">
        <f t="shared" si="206"/>
        <v>2018</v>
      </c>
      <c r="B813" s="46" t="s">
        <v>44</v>
      </c>
      <c r="C813" s="6">
        <v>0</v>
      </c>
      <c r="D813" s="6">
        <v>18948</v>
      </c>
      <c r="E813" s="6">
        <v>0</v>
      </c>
      <c r="F813" s="7">
        <f t="shared" si="214"/>
        <v>18948</v>
      </c>
      <c r="G813" s="6">
        <v>0</v>
      </c>
      <c r="H813" s="6">
        <v>0</v>
      </c>
      <c r="I813" s="7">
        <f t="shared" si="208"/>
        <v>18948</v>
      </c>
      <c r="J813" s="6">
        <f t="shared" si="215"/>
        <v>0</v>
      </c>
      <c r="K813" s="6">
        <f t="shared" si="209"/>
        <v>7895</v>
      </c>
      <c r="L813" s="6">
        <f t="shared" si="209"/>
        <v>0</v>
      </c>
      <c r="M813" s="7">
        <f t="shared" si="216"/>
        <v>7895</v>
      </c>
      <c r="N813" s="6">
        <f t="shared" si="217"/>
        <v>0</v>
      </c>
      <c r="O813" s="6">
        <f t="shared" si="217"/>
        <v>0</v>
      </c>
      <c r="P813" s="7">
        <f t="shared" si="210"/>
        <v>7895</v>
      </c>
      <c r="Q813" s="6">
        <f t="shared" si="211"/>
        <v>0</v>
      </c>
      <c r="R813" s="6">
        <f t="shared" si="211"/>
        <v>2763.25</v>
      </c>
      <c r="S813" s="6">
        <f t="shared" si="212"/>
        <v>2763.25</v>
      </c>
      <c r="T813" s="7">
        <f t="shared" si="218"/>
        <v>5526.5</v>
      </c>
      <c r="U813" s="6">
        <f t="shared" si="219"/>
        <v>0</v>
      </c>
      <c r="V813" s="6">
        <f t="shared" si="219"/>
        <v>0</v>
      </c>
      <c r="W813" s="7">
        <f t="shared" si="213"/>
        <v>5526.5</v>
      </c>
    </row>
    <row r="814" spans="1:23" x14ac:dyDescent="0.3">
      <c r="A814">
        <f t="shared" si="206"/>
        <v>2018</v>
      </c>
      <c r="B814" s="46" t="s">
        <v>45</v>
      </c>
      <c r="C814" s="6">
        <v>660066</v>
      </c>
      <c r="D814" s="6">
        <v>447818</v>
      </c>
      <c r="E814" s="6">
        <v>0</v>
      </c>
      <c r="F814" s="7">
        <f t="shared" si="214"/>
        <v>1107884</v>
      </c>
      <c r="G814" s="6">
        <v>970100</v>
      </c>
      <c r="H814" s="6">
        <v>0</v>
      </c>
      <c r="I814" s="7">
        <f t="shared" si="208"/>
        <v>2077984</v>
      </c>
      <c r="J814" s="6">
        <f t="shared" si="215"/>
        <v>275027.5</v>
      </c>
      <c r="K814" s="6">
        <f t="shared" si="209"/>
        <v>186590.83333333334</v>
      </c>
      <c r="L814" s="6">
        <f t="shared" si="209"/>
        <v>0</v>
      </c>
      <c r="M814" s="7">
        <f t="shared" si="216"/>
        <v>461618.33333333337</v>
      </c>
      <c r="N814" s="6">
        <f t="shared" si="217"/>
        <v>404208.33333333337</v>
      </c>
      <c r="O814" s="6">
        <f t="shared" si="217"/>
        <v>0</v>
      </c>
      <c r="P814" s="7">
        <f t="shared" si="210"/>
        <v>865826.66666666674</v>
      </c>
      <c r="Q814" s="6">
        <f t="shared" si="211"/>
        <v>96259.625</v>
      </c>
      <c r="R814" s="6">
        <f t="shared" si="211"/>
        <v>65306.791666666664</v>
      </c>
      <c r="S814" s="6">
        <f t="shared" si="212"/>
        <v>161566.41666666666</v>
      </c>
      <c r="T814" s="7">
        <f t="shared" si="218"/>
        <v>323132.83333333331</v>
      </c>
      <c r="U814" s="6">
        <f t="shared" si="219"/>
        <v>141472.91666666666</v>
      </c>
      <c r="V814" s="6">
        <f t="shared" si="219"/>
        <v>0</v>
      </c>
      <c r="W814" s="7">
        <f t="shared" si="213"/>
        <v>464605.75</v>
      </c>
    </row>
    <row r="815" spans="1:23" x14ac:dyDescent="0.3">
      <c r="A815">
        <f t="shared" si="206"/>
        <v>2018</v>
      </c>
      <c r="B815" s="46" t="s">
        <v>46</v>
      </c>
      <c r="C815" s="6">
        <v>1485</v>
      </c>
      <c r="D815" s="6">
        <v>1182382</v>
      </c>
      <c r="E815" s="6">
        <v>0</v>
      </c>
      <c r="F815" s="7">
        <f t="shared" si="214"/>
        <v>1183867</v>
      </c>
      <c r="G815" s="6">
        <v>0</v>
      </c>
      <c r="H815" s="6">
        <v>0</v>
      </c>
      <c r="I815" s="7">
        <f t="shared" si="208"/>
        <v>1183867</v>
      </c>
      <c r="J815" s="6">
        <f t="shared" si="215"/>
        <v>618.75</v>
      </c>
      <c r="K815" s="6">
        <f t="shared" si="209"/>
        <v>492659.16666666669</v>
      </c>
      <c r="L815" s="6">
        <f t="shared" si="209"/>
        <v>0</v>
      </c>
      <c r="M815" s="7">
        <f t="shared" si="216"/>
        <v>493277.91666666669</v>
      </c>
      <c r="N815" s="6">
        <f t="shared" si="217"/>
        <v>0</v>
      </c>
      <c r="O815" s="6">
        <f t="shared" si="217"/>
        <v>0</v>
      </c>
      <c r="P815" s="7">
        <f t="shared" si="210"/>
        <v>493277.91666666669</v>
      </c>
      <c r="Q815" s="6">
        <f t="shared" si="211"/>
        <v>216.5625</v>
      </c>
      <c r="R815" s="6">
        <f t="shared" si="211"/>
        <v>172430.70833333334</v>
      </c>
      <c r="S815" s="6">
        <f t="shared" si="212"/>
        <v>172647.27083333334</v>
      </c>
      <c r="T815" s="7">
        <f t="shared" si="218"/>
        <v>345294.54166666669</v>
      </c>
      <c r="U815" s="6">
        <f t="shared" si="219"/>
        <v>0</v>
      </c>
      <c r="V815" s="6">
        <f t="shared" si="219"/>
        <v>0</v>
      </c>
      <c r="W815" s="7">
        <f t="shared" si="213"/>
        <v>345294.54166666669</v>
      </c>
    </row>
    <row r="816" spans="1:23" x14ac:dyDescent="0.3">
      <c r="A816">
        <f t="shared" si="206"/>
        <v>2018</v>
      </c>
      <c r="B816" s="46" t="s">
        <v>47</v>
      </c>
      <c r="C816" s="6">
        <v>1747347</v>
      </c>
      <c r="D816" s="6">
        <v>52632</v>
      </c>
      <c r="E816" s="6">
        <v>0</v>
      </c>
      <c r="F816" s="7">
        <f t="shared" si="214"/>
        <v>1799979</v>
      </c>
      <c r="G816" s="6">
        <v>0</v>
      </c>
      <c r="H816" s="6">
        <v>0</v>
      </c>
      <c r="I816" s="7">
        <f t="shared" si="208"/>
        <v>1799979</v>
      </c>
      <c r="J816" s="6">
        <f t="shared" si="215"/>
        <v>728061.25</v>
      </c>
      <c r="K816" s="6">
        <f t="shared" si="209"/>
        <v>21930</v>
      </c>
      <c r="L816" s="6">
        <f t="shared" si="209"/>
        <v>0</v>
      </c>
      <c r="M816" s="7">
        <f t="shared" si="216"/>
        <v>749991.25</v>
      </c>
      <c r="N816" s="6">
        <f t="shared" si="217"/>
        <v>0</v>
      </c>
      <c r="O816" s="6">
        <f t="shared" si="217"/>
        <v>0</v>
      </c>
      <c r="P816" s="7">
        <f t="shared" si="210"/>
        <v>749991.25</v>
      </c>
      <c r="Q816" s="6">
        <f t="shared" si="211"/>
        <v>254821.43749999997</v>
      </c>
      <c r="R816" s="6">
        <f t="shared" si="211"/>
        <v>7675.4999999999991</v>
      </c>
      <c r="S816" s="6">
        <f t="shared" si="212"/>
        <v>262496.93749999994</v>
      </c>
      <c r="T816" s="7">
        <f t="shared" si="218"/>
        <v>524993.87499999988</v>
      </c>
      <c r="U816" s="6">
        <f t="shared" si="219"/>
        <v>0</v>
      </c>
      <c r="V816" s="6">
        <f t="shared" si="219"/>
        <v>0</v>
      </c>
      <c r="W816" s="7">
        <f t="shared" si="213"/>
        <v>524993.87499999988</v>
      </c>
    </row>
    <row r="817" spans="1:23" x14ac:dyDescent="0.3">
      <c r="A817">
        <f t="shared" si="206"/>
        <v>2018</v>
      </c>
      <c r="B817" s="46" t="s">
        <v>48</v>
      </c>
      <c r="C817" s="6">
        <v>207854</v>
      </c>
      <c r="D817" s="6">
        <v>103272</v>
      </c>
      <c r="E817" s="6">
        <v>0</v>
      </c>
      <c r="F817" s="7">
        <f t="shared" si="214"/>
        <v>311126</v>
      </c>
      <c r="G817" s="6">
        <v>0</v>
      </c>
      <c r="H817" s="6">
        <v>809577</v>
      </c>
      <c r="I817" s="7">
        <f t="shared" si="208"/>
        <v>1120703</v>
      </c>
      <c r="J817" s="6">
        <f t="shared" si="215"/>
        <v>86605.833333333343</v>
      </c>
      <c r="K817" s="6">
        <f t="shared" si="209"/>
        <v>43030</v>
      </c>
      <c r="L817" s="6">
        <f t="shared" si="209"/>
        <v>0</v>
      </c>
      <c r="M817" s="7">
        <f t="shared" si="216"/>
        <v>129635.83333333334</v>
      </c>
      <c r="N817" s="6">
        <f t="shared" si="217"/>
        <v>0</v>
      </c>
      <c r="O817" s="6">
        <f t="shared" si="217"/>
        <v>337323.75</v>
      </c>
      <c r="P817" s="7">
        <f t="shared" si="210"/>
        <v>466959.58333333337</v>
      </c>
      <c r="Q817" s="6">
        <f t="shared" si="211"/>
        <v>30312.041666666668</v>
      </c>
      <c r="R817" s="6">
        <f t="shared" si="211"/>
        <v>15060.499999999998</v>
      </c>
      <c r="S817" s="6">
        <f t="shared" si="212"/>
        <v>45372.541666666664</v>
      </c>
      <c r="T817" s="7">
        <f t="shared" si="218"/>
        <v>90745.083333333328</v>
      </c>
      <c r="U817" s="6">
        <f t="shared" si="219"/>
        <v>0</v>
      </c>
      <c r="V817" s="6">
        <f t="shared" si="219"/>
        <v>118063.31249999999</v>
      </c>
      <c r="W817" s="7">
        <f t="shared" si="213"/>
        <v>208808.39583333331</v>
      </c>
    </row>
    <row r="818" spans="1:23" x14ac:dyDescent="0.3">
      <c r="A818">
        <f t="shared" si="206"/>
        <v>2018</v>
      </c>
      <c r="B818" s="46" t="s">
        <v>49</v>
      </c>
      <c r="C818" s="6">
        <v>857185</v>
      </c>
      <c r="D818" s="6">
        <v>19080</v>
      </c>
      <c r="E818" s="6">
        <v>0</v>
      </c>
      <c r="F818" s="7">
        <f t="shared" si="214"/>
        <v>876265</v>
      </c>
      <c r="G818" s="6">
        <v>0</v>
      </c>
      <c r="H818" s="6">
        <v>173634</v>
      </c>
      <c r="I818" s="7">
        <f t="shared" si="208"/>
        <v>1049899</v>
      </c>
      <c r="J818" s="6">
        <f t="shared" si="215"/>
        <v>357160.41666666669</v>
      </c>
      <c r="K818" s="6">
        <f t="shared" si="209"/>
        <v>7950</v>
      </c>
      <c r="L818" s="6">
        <f t="shared" si="209"/>
        <v>0</v>
      </c>
      <c r="M818" s="7">
        <f t="shared" si="216"/>
        <v>365110.41666666669</v>
      </c>
      <c r="N818" s="6">
        <f t="shared" si="217"/>
        <v>0</v>
      </c>
      <c r="O818" s="6">
        <f t="shared" si="217"/>
        <v>72347.5</v>
      </c>
      <c r="P818" s="7">
        <f t="shared" si="210"/>
        <v>437457.91666666669</v>
      </c>
      <c r="Q818" s="6">
        <f t="shared" si="211"/>
        <v>125006.14583333333</v>
      </c>
      <c r="R818" s="6">
        <f t="shared" si="211"/>
        <v>2782.5</v>
      </c>
      <c r="S818" s="6">
        <f t="shared" si="212"/>
        <v>127788.64583333333</v>
      </c>
      <c r="T818" s="7">
        <f t="shared" si="218"/>
        <v>255577.29166666666</v>
      </c>
      <c r="U818" s="6">
        <f t="shared" si="219"/>
        <v>0</v>
      </c>
      <c r="V818" s="6">
        <f t="shared" si="219"/>
        <v>25321.625</v>
      </c>
      <c r="W818" s="7">
        <f t="shared" si="213"/>
        <v>280898.91666666663</v>
      </c>
    </row>
    <row r="819" spans="1:23" x14ac:dyDescent="0.3">
      <c r="A819">
        <f t="shared" si="206"/>
        <v>2018</v>
      </c>
      <c r="B819" s="46" t="s">
        <v>50</v>
      </c>
      <c r="C819" s="6">
        <v>1642022</v>
      </c>
      <c r="D819" s="6">
        <v>87051</v>
      </c>
      <c r="E819" s="6">
        <v>0</v>
      </c>
      <c r="F819" s="7">
        <f t="shared" si="214"/>
        <v>1729073</v>
      </c>
      <c r="G819" s="6">
        <v>0</v>
      </c>
      <c r="H819" s="6">
        <v>0</v>
      </c>
      <c r="I819" s="7">
        <f t="shared" si="208"/>
        <v>1729073</v>
      </c>
      <c r="J819" s="6">
        <f t="shared" si="215"/>
        <v>684175.83333333337</v>
      </c>
      <c r="K819" s="6">
        <f t="shared" si="209"/>
        <v>36271.25</v>
      </c>
      <c r="L819" s="6">
        <f t="shared" si="209"/>
        <v>0</v>
      </c>
      <c r="M819" s="7">
        <f t="shared" si="216"/>
        <v>720447.08333333337</v>
      </c>
      <c r="N819" s="6">
        <f t="shared" si="217"/>
        <v>0</v>
      </c>
      <c r="O819" s="6">
        <f t="shared" si="217"/>
        <v>0</v>
      </c>
      <c r="P819" s="7">
        <f t="shared" si="210"/>
        <v>720447.08333333337</v>
      </c>
      <c r="Q819" s="6">
        <f t="shared" si="211"/>
        <v>239461.54166666666</v>
      </c>
      <c r="R819" s="6">
        <f t="shared" si="211"/>
        <v>12694.9375</v>
      </c>
      <c r="S819" s="6">
        <f t="shared" si="212"/>
        <v>252156.47916666666</v>
      </c>
      <c r="T819" s="7">
        <f t="shared" si="218"/>
        <v>504312.95833333331</v>
      </c>
      <c r="U819" s="6">
        <f t="shared" si="219"/>
        <v>0</v>
      </c>
      <c r="V819" s="6">
        <f t="shared" si="219"/>
        <v>0</v>
      </c>
      <c r="W819" s="7">
        <f t="shared" si="213"/>
        <v>504312.95833333331</v>
      </c>
    </row>
    <row r="820" spans="1:23" x14ac:dyDescent="0.3">
      <c r="A820">
        <f t="shared" si="206"/>
        <v>2018</v>
      </c>
      <c r="B820" s="46" t="s">
        <v>51</v>
      </c>
      <c r="C820" s="6">
        <v>1701449</v>
      </c>
      <c r="D820" s="6">
        <v>6759943</v>
      </c>
      <c r="E820" s="6">
        <v>0</v>
      </c>
      <c r="F820" s="7">
        <f t="shared" si="214"/>
        <v>8461392</v>
      </c>
      <c r="G820" s="6">
        <v>0</v>
      </c>
      <c r="H820" s="6">
        <v>0</v>
      </c>
      <c r="I820" s="7">
        <f t="shared" si="208"/>
        <v>8461392</v>
      </c>
      <c r="J820" s="6">
        <f t="shared" si="215"/>
        <v>708937.08333333337</v>
      </c>
      <c r="K820" s="6">
        <f t="shared" si="209"/>
        <v>2816642.916666667</v>
      </c>
      <c r="L820" s="6">
        <f t="shared" si="209"/>
        <v>0</v>
      </c>
      <c r="M820" s="7">
        <f t="shared" si="216"/>
        <v>3525580.0000000005</v>
      </c>
      <c r="N820" s="6">
        <f t="shared" si="217"/>
        <v>0</v>
      </c>
      <c r="O820" s="6">
        <f t="shared" si="217"/>
        <v>0</v>
      </c>
      <c r="P820" s="7">
        <f t="shared" si="210"/>
        <v>3525580.0000000005</v>
      </c>
      <c r="Q820" s="6">
        <f t="shared" si="211"/>
        <v>248127.97916666666</v>
      </c>
      <c r="R820" s="6">
        <f t="shared" si="211"/>
        <v>985825.02083333337</v>
      </c>
      <c r="S820" s="6">
        <f t="shared" si="212"/>
        <v>1233953</v>
      </c>
      <c r="T820" s="7">
        <f t="shared" si="218"/>
        <v>2467906</v>
      </c>
      <c r="U820" s="6">
        <f t="shared" si="219"/>
        <v>0</v>
      </c>
      <c r="V820" s="6">
        <f t="shared" si="219"/>
        <v>0</v>
      </c>
      <c r="W820" s="7">
        <f t="shared" si="213"/>
        <v>2467906</v>
      </c>
    </row>
    <row r="821" spans="1:23" x14ac:dyDescent="0.3">
      <c r="A821">
        <f t="shared" si="206"/>
        <v>2018</v>
      </c>
      <c r="B821" s="46" t="s">
        <v>52</v>
      </c>
      <c r="C821" s="6">
        <v>0</v>
      </c>
      <c r="D821" s="6">
        <v>1207902</v>
      </c>
      <c r="E821" s="6">
        <v>0</v>
      </c>
      <c r="F821" s="7">
        <f t="shared" si="214"/>
        <v>1207902</v>
      </c>
      <c r="G821" s="6">
        <v>6287</v>
      </c>
      <c r="H821" s="6">
        <v>0</v>
      </c>
      <c r="I821" s="7">
        <f t="shared" si="208"/>
        <v>1214189</v>
      </c>
      <c r="J821" s="6">
        <f t="shared" si="215"/>
        <v>0</v>
      </c>
      <c r="K821" s="6">
        <f t="shared" si="209"/>
        <v>503292.5</v>
      </c>
      <c r="L821" s="6">
        <f t="shared" si="209"/>
        <v>0</v>
      </c>
      <c r="M821" s="7">
        <f t="shared" si="216"/>
        <v>503292.5</v>
      </c>
      <c r="N821" s="6">
        <f t="shared" si="217"/>
        <v>2619.5833333333335</v>
      </c>
      <c r="O821" s="6">
        <f t="shared" si="217"/>
        <v>0</v>
      </c>
      <c r="P821" s="7">
        <f t="shared" si="210"/>
        <v>505912.08333333331</v>
      </c>
      <c r="Q821" s="6">
        <f t="shared" si="211"/>
        <v>0</v>
      </c>
      <c r="R821" s="6">
        <f t="shared" si="211"/>
        <v>176152.375</v>
      </c>
      <c r="S821" s="6">
        <f t="shared" si="212"/>
        <v>176152.375</v>
      </c>
      <c r="T821" s="7">
        <f t="shared" si="218"/>
        <v>352304.75</v>
      </c>
      <c r="U821" s="6">
        <f t="shared" si="219"/>
        <v>916.85416666666663</v>
      </c>
      <c r="V821" s="6">
        <f t="shared" si="219"/>
        <v>0</v>
      </c>
      <c r="W821" s="7">
        <f t="shared" si="213"/>
        <v>353221.60416666669</v>
      </c>
    </row>
    <row r="822" spans="1:23" x14ac:dyDescent="0.3">
      <c r="A822">
        <f t="shared" si="206"/>
        <v>2018</v>
      </c>
      <c r="B822" s="46" t="s">
        <v>13</v>
      </c>
      <c r="C822" s="6">
        <v>2707838</v>
      </c>
      <c r="D822" s="6">
        <v>256707</v>
      </c>
      <c r="E822" s="6">
        <v>766960</v>
      </c>
      <c r="F822" s="7">
        <f t="shared" si="214"/>
        <v>3731505</v>
      </c>
      <c r="G822" s="6">
        <v>0</v>
      </c>
      <c r="H822" s="6">
        <v>0</v>
      </c>
      <c r="I822" s="7">
        <f t="shared" si="208"/>
        <v>3731505</v>
      </c>
      <c r="J822" s="6">
        <f t="shared" si="215"/>
        <v>1128265.8333333335</v>
      </c>
      <c r="K822" s="6">
        <f t="shared" si="209"/>
        <v>106961.25</v>
      </c>
      <c r="L822" s="6">
        <f t="shared" si="209"/>
        <v>319566.66666666669</v>
      </c>
      <c r="M822" s="7">
        <f t="shared" si="216"/>
        <v>1554793.7500000002</v>
      </c>
      <c r="N822" s="6">
        <f t="shared" si="217"/>
        <v>0</v>
      </c>
      <c r="O822" s="6">
        <f t="shared" si="217"/>
        <v>0</v>
      </c>
      <c r="P822" s="7">
        <f t="shared" si="210"/>
        <v>1554793.7500000002</v>
      </c>
      <c r="Q822" s="6">
        <f t="shared" si="211"/>
        <v>394893.04166666669</v>
      </c>
      <c r="R822" s="6">
        <f t="shared" si="211"/>
        <v>37436.4375</v>
      </c>
      <c r="S822" s="6">
        <f t="shared" si="212"/>
        <v>432329.47916666669</v>
      </c>
      <c r="T822" s="7">
        <f t="shared" si="218"/>
        <v>864658.95833333337</v>
      </c>
      <c r="U822" s="6">
        <f t="shared" si="219"/>
        <v>0</v>
      </c>
      <c r="V822" s="6">
        <f t="shared" si="219"/>
        <v>0</v>
      </c>
      <c r="W822" s="7">
        <f t="shared" si="213"/>
        <v>864658.95833333337</v>
      </c>
    </row>
    <row r="823" spans="1:23" x14ac:dyDescent="0.3">
      <c r="A823">
        <f t="shared" si="206"/>
        <v>2018</v>
      </c>
      <c r="B823" s="46" t="s">
        <v>53</v>
      </c>
      <c r="C823" s="6">
        <v>0</v>
      </c>
      <c r="D823" s="6">
        <v>14712</v>
      </c>
      <c r="E823" s="6">
        <v>0</v>
      </c>
      <c r="F823" s="7">
        <f t="shared" si="214"/>
        <v>14712</v>
      </c>
      <c r="G823" s="6">
        <v>0</v>
      </c>
      <c r="H823" s="6">
        <v>403713</v>
      </c>
      <c r="I823" s="7">
        <f t="shared" si="208"/>
        <v>418425</v>
      </c>
      <c r="J823" s="6">
        <f t="shared" si="215"/>
        <v>0</v>
      </c>
      <c r="K823" s="6">
        <f t="shared" si="209"/>
        <v>6130</v>
      </c>
      <c r="L823" s="6">
        <f t="shared" si="209"/>
        <v>0</v>
      </c>
      <c r="M823" s="7">
        <f t="shared" si="216"/>
        <v>6130</v>
      </c>
      <c r="N823" s="6">
        <f t="shared" si="217"/>
        <v>0</v>
      </c>
      <c r="O823" s="6">
        <f t="shared" si="217"/>
        <v>168213.75</v>
      </c>
      <c r="P823" s="7">
        <f t="shared" si="210"/>
        <v>174343.75</v>
      </c>
      <c r="Q823" s="6">
        <f t="shared" si="211"/>
        <v>0</v>
      </c>
      <c r="R823" s="6">
        <f t="shared" si="211"/>
        <v>2145.5</v>
      </c>
      <c r="S823" s="6">
        <f t="shared" si="212"/>
        <v>2145.5</v>
      </c>
      <c r="T823" s="7">
        <f t="shared" si="218"/>
        <v>4291</v>
      </c>
      <c r="U823" s="6">
        <f t="shared" si="219"/>
        <v>0</v>
      </c>
      <c r="V823" s="6">
        <f t="shared" si="219"/>
        <v>58874.812499999993</v>
      </c>
      <c r="W823" s="7">
        <f t="shared" si="213"/>
        <v>63165.812499999993</v>
      </c>
    </row>
    <row r="824" spans="1:23" x14ac:dyDescent="0.3">
      <c r="A824">
        <f t="shared" si="206"/>
        <v>2018</v>
      </c>
      <c r="B824" s="46" t="s">
        <v>54</v>
      </c>
      <c r="C824" s="6">
        <v>1803633</v>
      </c>
      <c r="D824" s="6">
        <v>1566892</v>
      </c>
      <c r="E824" s="6">
        <v>0</v>
      </c>
      <c r="F824" s="7">
        <f t="shared" si="214"/>
        <v>3370525</v>
      </c>
      <c r="G824" s="6">
        <v>0</v>
      </c>
      <c r="H824" s="6">
        <v>0</v>
      </c>
      <c r="I824" s="7">
        <f t="shared" si="208"/>
        <v>3370525</v>
      </c>
      <c r="J824" s="6">
        <f t="shared" si="215"/>
        <v>751513.75</v>
      </c>
      <c r="K824" s="6">
        <f t="shared" si="209"/>
        <v>652871.66666666674</v>
      </c>
      <c r="L824" s="6">
        <f t="shared" si="209"/>
        <v>0</v>
      </c>
      <c r="M824" s="7">
        <f t="shared" si="216"/>
        <v>1404385.4166666667</v>
      </c>
      <c r="N824" s="6">
        <f t="shared" si="217"/>
        <v>0</v>
      </c>
      <c r="O824" s="6">
        <f t="shared" si="217"/>
        <v>0</v>
      </c>
      <c r="P824" s="7">
        <f t="shared" si="210"/>
        <v>1404385.4166666667</v>
      </c>
      <c r="Q824" s="6">
        <f t="shared" si="211"/>
        <v>263029.8125</v>
      </c>
      <c r="R824" s="6">
        <f t="shared" si="211"/>
        <v>228505.08333333334</v>
      </c>
      <c r="S824" s="6">
        <f t="shared" si="212"/>
        <v>491534.89583333337</v>
      </c>
      <c r="T824" s="7">
        <f t="shared" si="218"/>
        <v>983069.79166666674</v>
      </c>
      <c r="U824" s="6">
        <f t="shared" si="219"/>
        <v>0</v>
      </c>
      <c r="V824" s="6">
        <f t="shared" si="219"/>
        <v>0</v>
      </c>
      <c r="W824" s="7">
        <f t="shared" si="213"/>
        <v>983069.79166666674</v>
      </c>
    </row>
    <row r="825" spans="1:23" x14ac:dyDescent="0.3">
      <c r="A825">
        <f t="shared" si="206"/>
        <v>2018</v>
      </c>
      <c r="B825" s="46" t="s">
        <v>55</v>
      </c>
      <c r="C825" s="6">
        <v>225189</v>
      </c>
      <c r="D825" s="6">
        <v>312824</v>
      </c>
      <c r="E825" s="6">
        <v>0</v>
      </c>
      <c r="F825" s="7">
        <f t="shared" si="214"/>
        <v>538013</v>
      </c>
      <c r="G825" s="6">
        <v>0</v>
      </c>
      <c r="H825" s="6">
        <v>0</v>
      </c>
      <c r="I825" s="7">
        <f t="shared" si="208"/>
        <v>538013</v>
      </c>
      <c r="J825" s="6">
        <f t="shared" si="215"/>
        <v>93828.75</v>
      </c>
      <c r="K825" s="6">
        <f t="shared" si="209"/>
        <v>130343.33333333334</v>
      </c>
      <c r="L825" s="6">
        <f t="shared" si="209"/>
        <v>0</v>
      </c>
      <c r="M825" s="7">
        <f t="shared" si="216"/>
        <v>224172.08333333334</v>
      </c>
      <c r="N825" s="6">
        <f t="shared" si="217"/>
        <v>0</v>
      </c>
      <c r="O825" s="6">
        <f t="shared" si="217"/>
        <v>0</v>
      </c>
      <c r="P825" s="7">
        <f t="shared" si="210"/>
        <v>224172.08333333334</v>
      </c>
      <c r="Q825" s="6">
        <f t="shared" si="211"/>
        <v>32840.0625</v>
      </c>
      <c r="R825" s="6">
        <f t="shared" si="211"/>
        <v>45620.166666666664</v>
      </c>
      <c r="S825" s="6">
        <f t="shared" si="212"/>
        <v>78460.229166666657</v>
      </c>
      <c r="T825" s="7">
        <f t="shared" si="218"/>
        <v>156920.45833333331</v>
      </c>
      <c r="U825" s="6">
        <f t="shared" si="219"/>
        <v>0</v>
      </c>
      <c r="V825" s="6">
        <f t="shared" si="219"/>
        <v>0</v>
      </c>
      <c r="W825" s="7">
        <f t="shared" si="213"/>
        <v>156920.45833333331</v>
      </c>
    </row>
    <row r="826" spans="1:23" x14ac:dyDescent="0.3">
      <c r="A826">
        <f t="shared" si="206"/>
        <v>2018</v>
      </c>
      <c r="B826" s="46" t="s">
        <v>56</v>
      </c>
      <c r="C826" s="6">
        <v>5071</v>
      </c>
      <c r="D826" s="6">
        <v>0</v>
      </c>
      <c r="E826" s="6">
        <v>0</v>
      </c>
      <c r="F826" s="7">
        <f t="shared" si="214"/>
        <v>5071</v>
      </c>
      <c r="G826" s="6">
        <v>0</v>
      </c>
      <c r="H826" s="6">
        <v>0</v>
      </c>
      <c r="I826" s="7">
        <f t="shared" si="208"/>
        <v>5071</v>
      </c>
      <c r="J826" s="6">
        <f t="shared" si="215"/>
        <v>2112.916666666667</v>
      </c>
      <c r="K826" s="6">
        <f t="shared" si="209"/>
        <v>0</v>
      </c>
      <c r="L826" s="6">
        <f t="shared" si="209"/>
        <v>0</v>
      </c>
      <c r="M826" s="7">
        <f t="shared" si="216"/>
        <v>2112.916666666667</v>
      </c>
      <c r="N826" s="6">
        <f t="shared" si="217"/>
        <v>0</v>
      </c>
      <c r="O826" s="6">
        <f t="shared" si="217"/>
        <v>0</v>
      </c>
      <c r="P826" s="7">
        <f t="shared" si="210"/>
        <v>2112.916666666667</v>
      </c>
      <c r="Q826" s="6">
        <f t="shared" si="211"/>
        <v>739.52083333333337</v>
      </c>
      <c r="R826" s="6">
        <f t="shared" si="211"/>
        <v>0</v>
      </c>
      <c r="S826" s="6">
        <f t="shared" si="212"/>
        <v>739.52083333333337</v>
      </c>
      <c r="T826" s="7">
        <f t="shared" si="218"/>
        <v>1479.0416666666667</v>
      </c>
      <c r="U826" s="6">
        <f t="shared" si="219"/>
        <v>0</v>
      </c>
      <c r="V826" s="6">
        <f t="shared" si="219"/>
        <v>0</v>
      </c>
      <c r="W826" s="7">
        <f t="shared" si="213"/>
        <v>1479.0416666666667</v>
      </c>
    </row>
    <row r="827" spans="1:23" x14ac:dyDescent="0.3">
      <c r="A827">
        <f t="shared" ref="A827:A890" si="220">A774+1</f>
        <v>2018</v>
      </c>
      <c r="B827" s="46" t="s">
        <v>57</v>
      </c>
      <c r="C827" s="6">
        <v>6680658</v>
      </c>
      <c r="D827" s="6">
        <v>1759399</v>
      </c>
      <c r="E827" s="6">
        <v>0</v>
      </c>
      <c r="F827" s="7">
        <f t="shared" si="214"/>
        <v>8440057</v>
      </c>
      <c r="G827" s="6">
        <v>0</v>
      </c>
      <c r="H827" s="6">
        <v>0</v>
      </c>
      <c r="I827" s="7">
        <f t="shared" si="208"/>
        <v>8440057</v>
      </c>
      <c r="J827" s="6">
        <f t="shared" si="215"/>
        <v>2783607.5</v>
      </c>
      <c r="K827" s="6">
        <f t="shared" si="209"/>
        <v>733082.91666666674</v>
      </c>
      <c r="L827" s="6">
        <f t="shared" si="209"/>
        <v>0</v>
      </c>
      <c r="M827" s="7">
        <f t="shared" si="216"/>
        <v>3516690.416666667</v>
      </c>
      <c r="N827" s="6">
        <f t="shared" si="217"/>
        <v>0</v>
      </c>
      <c r="O827" s="6">
        <f t="shared" si="217"/>
        <v>0</v>
      </c>
      <c r="P827" s="7">
        <f t="shared" si="210"/>
        <v>3516690.416666667</v>
      </c>
      <c r="Q827" s="6">
        <f t="shared" si="211"/>
        <v>974262.62499999988</v>
      </c>
      <c r="R827" s="6">
        <f t="shared" si="211"/>
        <v>256579.02083333334</v>
      </c>
      <c r="S827" s="6">
        <f t="shared" si="212"/>
        <v>1230841.6458333333</v>
      </c>
      <c r="T827" s="7">
        <f t="shared" si="218"/>
        <v>2461683.2916666665</v>
      </c>
      <c r="U827" s="6">
        <f t="shared" si="219"/>
        <v>0</v>
      </c>
      <c r="V827" s="6">
        <f t="shared" si="219"/>
        <v>0</v>
      </c>
      <c r="W827" s="7">
        <f t="shared" si="213"/>
        <v>2461683.2916666665</v>
      </c>
    </row>
    <row r="828" spans="1:23" x14ac:dyDescent="0.3">
      <c r="A828">
        <f t="shared" si="220"/>
        <v>2018</v>
      </c>
      <c r="B828" s="46" t="s">
        <v>58</v>
      </c>
      <c r="C828" s="6">
        <v>2518576</v>
      </c>
      <c r="D828" s="6">
        <v>6628523</v>
      </c>
      <c r="E828" s="6">
        <v>0</v>
      </c>
      <c r="F828" s="7">
        <f t="shared" si="214"/>
        <v>9147099</v>
      </c>
      <c r="G828" s="6">
        <v>0</v>
      </c>
      <c r="H828" s="6">
        <v>2450940</v>
      </c>
      <c r="I828" s="7">
        <f t="shared" si="208"/>
        <v>11598039</v>
      </c>
      <c r="J828" s="6">
        <f t="shared" si="215"/>
        <v>1049406.6666666667</v>
      </c>
      <c r="K828" s="6">
        <f t="shared" si="209"/>
        <v>2761884.5833333335</v>
      </c>
      <c r="L828" s="6">
        <f t="shared" si="209"/>
        <v>0</v>
      </c>
      <c r="M828" s="7">
        <f t="shared" si="216"/>
        <v>3811291.25</v>
      </c>
      <c r="N828" s="6">
        <f t="shared" si="217"/>
        <v>0</v>
      </c>
      <c r="O828" s="6">
        <f t="shared" si="217"/>
        <v>1021225</v>
      </c>
      <c r="P828" s="7">
        <f t="shared" si="210"/>
        <v>4832516.25</v>
      </c>
      <c r="Q828" s="6">
        <f t="shared" si="211"/>
        <v>367292.33333333331</v>
      </c>
      <c r="R828" s="6">
        <f t="shared" si="211"/>
        <v>966659.60416666663</v>
      </c>
      <c r="S828" s="6">
        <f t="shared" si="212"/>
        <v>1333951.9375</v>
      </c>
      <c r="T828" s="7">
        <f t="shared" si="218"/>
        <v>2667903.875</v>
      </c>
      <c r="U828" s="6">
        <f t="shared" si="219"/>
        <v>0</v>
      </c>
      <c r="V828" s="6">
        <f t="shared" si="219"/>
        <v>357428.75</v>
      </c>
      <c r="W828" s="7">
        <f t="shared" si="213"/>
        <v>3025332.625</v>
      </c>
    </row>
    <row r="829" spans="1:23" x14ac:dyDescent="0.3">
      <c r="A829">
        <f t="shared" si="220"/>
        <v>2018</v>
      </c>
      <c r="B829" s="46" t="s">
        <v>59</v>
      </c>
      <c r="C829" s="6">
        <v>1448748</v>
      </c>
      <c r="D829" s="6">
        <v>0</v>
      </c>
      <c r="E829" s="6">
        <v>0</v>
      </c>
      <c r="F829" s="7">
        <f t="shared" si="214"/>
        <v>1448748</v>
      </c>
      <c r="G829" s="6">
        <v>0</v>
      </c>
      <c r="H829" s="6">
        <v>0</v>
      </c>
      <c r="I829" s="7">
        <f t="shared" si="208"/>
        <v>1448748</v>
      </c>
      <c r="J829" s="6">
        <f t="shared" si="215"/>
        <v>603645</v>
      </c>
      <c r="K829" s="6">
        <f t="shared" si="209"/>
        <v>0</v>
      </c>
      <c r="L829" s="6">
        <f t="shared" si="209"/>
        <v>0</v>
      </c>
      <c r="M829" s="7">
        <f t="shared" si="216"/>
        <v>603645</v>
      </c>
      <c r="N829" s="6">
        <f t="shared" si="217"/>
        <v>0</v>
      </c>
      <c r="O829" s="6">
        <f t="shared" si="217"/>
        <v>0</v>
      </c>
      <c r="P829" s="7">
        <f t="shared" si="210"/>
        <v>603645</v>
      </c>
      <c r="Q829" s="6">
        <f t="shared" si="211"/>
        <v>211275.75</v>
      </c>
      <c r="R829" s="6">
        <f t="shared" si="211"/>
        <v>0</v>
      </c>
      <c r="S829" s="6">
        <f t="shared" si="212"/>
        <v>211275.75</v>
      </c>
      <c r="T829" s="7">
        <f t="shared" si="218"/>
        <v>422551.5</v>
      </c>
      <c r="U829" s="6">
        <f t="shared" si="219"/>
        <v>0</v>
      </c>
      <c r="V829" s="6">
        <f t="shared" si="219"/>
        <v>0</v>
      </c>
      <c r="W829" s="7">
        <f t="shared" si="213"/>
        <v>422551.5</v>
      </c>
    </row>
    <row r="830" spans="1:23" x14ac:dyDescent="0.3">
      <c r="A830">
        <f t="shared" si="220"/>
        <v>2018</v>
      </c>
      <c r="B830" s="46" t="s">
        <v>60</v>
      </c>
      <c r="C830" s="6">
        <v>0</v>
      </c>
      <c r="D830" s="6">
        <v>0</v>
      </c>
      <c r="E830" s="6">
        <v>0</v>
      </c>
      <c r="F830" s="7">
        <f t="shared" si="214"/>
        <v>0</v>
      </c>
      <c r="G830" s="6">
        <v>0</v>
      </c>
      <c r="H830" s="6">
        <v>0</v>
      </c>
      <c r="I830" s="7">
        <f t="shared" si="208"/>
        <v>0</v>
      </c>
      <c r="J830" s="6">
        <f t="shared" si="215"/>
        <v>0</v>
      </c>
      <c r="K830" s="6">
        <f t="shared" si="209"/>
        <v>0</v>
      </c>
      <c r="L830" s="6">
        <f t="shared" si="209"/>
        <v>0</v>
      </c>
      <c r="M830" s="7">
        <f t="shared" si="216"/>
        <v>0</v>
      </c>
      <c r="N830" s="6">
        <f t="shared" si="217"/>
        <v>0</v>
      </c>
      <c r="O830" s="6">
        <f t="shared" si="217"/>
        <v>0</v>
      </c>
      <c r="P830" s="7">
        <f t="shared" si="210"/>
        <v>0</v>
      </c>
      <c r="Q830" s="6">
        <f t="shared" si="211"/>
        <v>0</v>
      </c>
      <c r="R830" s="6">
        <f t="shared" si="211"/>
        <v>0</v>
      </c>
      <c r="S830" s="6">
        <f t="shared" si="212"/>
        <v>0</v>
      </c>
      <c r="T830" s="7">
        <f t="shared" si="218"/>
        <v>0</v>
      </c>
      <c r="U830" s="6">
        <f t="shared" si="219"/>
        <v>0</v>
      </c>
      <c r="V830" s="6">
        <f t="shared" si="219"/>
        <v>0</v>
      </c>
      <c r="W830" s="7">
        <f t="shared" si="213"/>
        <v>0</v>
      </c>
    </row>
    <row r="831" spans="1:23" x14ac:dyDescent="0.3">
      <c r="A831">
        <f t="shared" si="220"/>
        <v>2018</v>
      </c>
      <c r="B831" s="46" t="s">
        <v>61</v>
      </c>
      <c r="C831" s="6">
        <v>159457</v>
      </c>
      <c r="D831" s="6">
        <v>173665</v>
      </c>
      <c r="E831" s="6">
        <v>0</v>
      </c>
      <c r="F831" s="7">
        <f t="shared" si="214"/>
        <v>333122</v>
      </c>
      <c r="G831" s="6">
        <v>0</v>
      </c>
      <c r="H831" s="6">
        <v>0</v>
      </c>
      <c r="I831" s="7">
        <f t="shared" si="208"/>
        <v>333122</v>
      </c>
      <c r="J831" s="6">
        <f t="shared" si="215"/>
        <v>66440.416666666672</v>
      </c>
      <c r="K831" s="6">
        <f t="shared" si="209"/>
        <v>72360.416666666672</v>
      </c>
      <c r="L831" s="6">
        <f t="shared" si="209"/>
        <v>0</v>
      </c>
      <c r="M831" s="7">
        <f t="shared" si="216"/>
        <v>138800.83333333334</v>
      </c>
      <c r="N831" s="6">
        <f t="shared" si="217"/>
        <v>0</v>
      </c>
      <c r="O831" s="6">
        <f t="shared" si="217"/>
        <v>0</v>
      </c>
      <c r="P831" s="7">
        <f t="shared" si="210"/>
        <v>138800.83333333334</v>
      </c>
      <c r="Q831" s="6">
        <f t="shared" si="211"/>
        <v>23254.145833333332</v>
      </c>
      <c r="R831" s="6">
        <f t="shared" si="211"/>
        <v>25326.145833333332</v>
      </c>
      <c r="S831" s="6">
        <f t="shared" si="212"/>
        <v>48580.291666666664</v>
      </c>
      <c r="T831" s="7">
        <f t="shared" si="218"/>
        <v>97160.583333333328</v>
      </c>
      <c r="U831" s="6">
        <f t="shared" si="219"/>
        <v>0</v>
      </c>
      <c r="V831" s="6">
        <f t="shared" si="219"/>
        <v>0</v>
      </c>
      <c r="W831" s="7">
        <f t="shared" si="213"/>
        <v>97160.583333333328</v>
      </c>
    </row>
    <row r="832" spans="1:23" x14ac:dyDescent="0.3">
      <c r="A832">
        <f t="shared" si="220"/>
        <v>2018</v>
      </c>
      <c r="B832" s="46" t="s">
        <v>62</v>
      </c>
      <c r="C832" s="6">
        <v>0</v>
      </c>
      <c r="D832" s="6">
        <v>860710</v>
      </c>
      <c r="E832" s="6">
        <v>0</v>
      </c>
      <c r="F832" s="7">
        <f t="shared" si="214"/>
        <v>860710</v>
      </c>
      <c r="G832" s="6">
        <v>0</v>
      </c>
      <c r="H832" s="6">
        <v>0</v>
      </c>
      <c r="I832" s="7">
        <f t="shared" si="208"/>
        <v>860710</v>
      </c>
      <c r="J832" s="6">
        <f t="shared" si="215"/>
        <v>0</v>
      </c>
      <c r="K832" s="6">
        <f t="shared" si="209"/>
        <v>358629.16666666669</v>
      </c>
      <c r="L832" s="6">
        <f t="shared" si="209"/>
        <v>0</v>
      </c>
      <c r="M832" s="7">
        <f t="shared" si="216"/>
        <v>358629.16666666669</v>
      </c>
      <c r="N832" s="6">
        <f t="shared" si="217"/>
        <v>0</v>
      </c>
      <c r="O832" s="6">
        <f t="shared" si="217"/>
        <v>0</v>
      </c>
      <c r="P832" s="7">
        <f t="shared" si="210"/>
        <v>358629.16666666669</v>
      </c>
      <c r="Q832" s="6">
        <f t="shared" si="211"/>
        <v>0</v>
      </c>
      <c r="R832" s="6">
        <f t="shared" si="211"/>
        <v>125520.20833333333</v>
      </c>
      <c r="S832" s="6">
        <f t="shared" si="212"/>
        <v>125520.20833333333</v>
      </c>
      <c r="T832" s="7">
        <f t="shared" si="218"/>
        <v>251040.41666666666</v>
      </c>
      <c r="U832" s="6">
        <f t="shared" si="219"/>
        <v>0</v>
      </c>
      <c r="V832" s="6">
        <f t="shared" si="219"/>
        <v>0</v>
      </c>
      <c r="W832" s="7">
        <f t="shared" si="213"/>
        <v>251040.41666666666</v>
      </c>
    </row>
    <row r="833" spans="1:23" x14ac:dyDescent="0.3">
      <c r="A833">
        <f t="shared" si="220"/>
        <v>2018</v>
      </c>
      <c r="B833" s="46" t="s">
        <v>19</v>
      </c>
      <c r="C833" s="6">
        <v>8208514</v>
      </c>
      <c r="D833" s="6">
        <v>10838691</v>
      </c>
      <c r="E833" s="6">
        <v>0</v>
      </c>
      <c r="F833" s="7">
        <f t="shared" si="214"/>
        <v>19047205</v>
      </c>
      <c r="G833" s="6">
        <v>32844</v>
      </c>
      <c r="H833" s="6">
        <v>0</v>
      </c>
      <c r="I833" s="7">
        <f t="shared" si="208"/>
        <v>19080049</v>
      </c>
      <c r="J833" s="6">
        <f t="shared" si="215"/>
        <v>3420214.166666667</v>
      </c>
      <c r="K833" s="6">
        <f t="shared" si="209"/>
        <v>4516121.25</v>
      </c>
      <c r="L833" s="6">
        <f t="shared" si="209"/>
        <v>0</v>
      </c>
      <c r="M833" s="7">
        <f t="shared" si="216"/>
        <v>7936335.416666667</v>
      </c>
      <c r="N833" s="6">
        <f t="shared" si="217"/>
        <v>13685</v>
      </c>
      <c r="O833" s="6">
        <f t="shared" si="217"/>
        <v>0</v>
      </c>
      <c r="P833" s="7">
        <f t="shared" si="210"/>
        <v>7950020.416666667</v>
      </c>
      <c r="Q833" s="6">
        <f t="shared" si="211"/>
        <v>1197074.9583333333</v>
      </c>
      <c r="R833" s="6">
        <f t="shared" si="211"/>
        <v>1580642.4375</v>
      </c>
      <c r="S833" s="6">
        <f t="shared" si="212"/>
        <v>2777717.395833333</v>
      </c>
      <c r="T833" s="7">
        <f t="shared" si="218"/>
        <v>5555434.791666666</v>
      </c>
      <c r="U833" s="6">
        <f t="shared" si="219"/>
        <v>4789.75</v>
      </c>
      <c r="V833" s="6">
        <f t="shared" si="219"/>
        <v>0</v>
      </c>
      <c r="W833" s="7">
        <f t="shared" si="213"/>
        <v>5560224.541666666</v>
      </c>
    </row>
    <row r="834" spans="1:23" x14ac:dyDescent="0.3">
      <c r="A834">
        <f t="shared" si="220"/>
        <v>2018</v>
      </c>
      <c r="B834" s="46" t="s">
        <v>63</v>
      </c>
      <c r="C834" s="6">
        <v>7891</v>
      </c>
      <c r="D834" s="6">
        <v>73791</v>
      </c>
      <c r="E834" s="6">
        <v>0</v>
      </c>
      <c r="F834" s="7">
        <f t="shared" si="214"/>
        <v>81682</v>
      </c>
      <c r="G834" s="6">
        <v>0</v>
      </c>
      <c r="H834" s="6">
        <v>0</v>
      </c>
      <c r="I834" s="7">
        <f t="shared" si="208"/>
        <v>81682</v>
      </c>
      <c r="J834" s="6">
        <f t="shared" si="215"/>
        <v>3287.916666666667</v>
      </c>
      <c r="K834" s="6">
        <f t="shared" si="209"/>
        <v>30746.25</v>
      </c>
      <c r="L834" s="6">
        <f t="shared" si="209"/>
        <v>0</v>
      </c>
      <c r="M834" s="7">
        <f t="shared" si="216"/>
        <v>34034.166666666664</v>
      </c>
      <c r="N834" s="6">
        <f t="shared" si="217"/>
        <v>0</v>
      </c>
      <c r="O834" s="6">
        <f t="shared" si="217"/>
        <v>0</v>
      </c>
      <c r="P834" s="7">
        <f t="shared" si="210"/>
        <v>34034.166666666664</v>
      </c>
      <c r="Q834" s="6">
        <f t="shared" si="211"/>
        <v>1150.7708333333333</v>
      </c>
      <c r="R834" s="6">
        <f t="shared" si="211"/>
        <v>10761.1875</v>
      </c>
      <c r="S834" s="6">
        <f t="shared" si="212"/>
        <v>11911.958333333334</v>
      </c>
      <c r="T834" s="7">
        <f t="shared" si="218"/>
        <v>23823.916666666668</v>
      </c>
      <c r="U834" s="6">
        <f t="shared" si="219"/>
        <v>0</v>
      </c>
      <c r="V834" s="6">
        <f t="shared" si="219"/>
        <v>0</v>
      </c>
      <c r="W834" s="7">
        <f t="shared" si="213"/>
        <v>23823.916666666668</v>
      </c>
    </row>
    <row r="835" spans="1:23" x14ac:dyDescent="0.3">
      <c r="A835">
        <f t="shared" si="220"/>
        <v>2018</v>
      </c>
      <c r="B835" s="46" t="s">
        <v>64</v>
      </c>
      <c r="C835" s="6">
        <v>13136034</v>
      </c>
      <c r="D835" s="6">
        <v>1068156</v>
      </c>
      <c r="E835" s="6">
        <v>0</v>
      </c>
      <c r="F835" s="7">
        <f t="shared" si="214"/>
        <v>14204190</v>
      </c>
      <c r="G835" s="6">
        <v>3949767</v>
      </c>
      <c r="H835" s="6">
        <v>2801251</v>
      </c>
      <c r="I835" s="7">
        <f t="shared" si="208"/>
        <v>20955208</v>
      </c>
      <c r="J835" s="6">
        <f t="shared" si="215"/>
        <v>5473347.5</v>
      </c>
      <c r="K835" s="6">
        <f t="shared" si="209"/>
        <v>445065</v>
      </c>
      <c r="L835" s="6">
        <f t="shared" si="209"/>
        <v>0</v>
      </c>
      <c r="M835" s="7">
        <f t="shared" si="216"/>
        <v>5918412.5</v>
      </c>
      <c r="N835" s="6">
        <f t="shared" si="217"/>
        <v>1645736.25</v>
      </c>
      <c r="O835" s="6">
        <f t="shared" si="217"/>
        <v>1167187.9166666667</v>
      </c>
      <c r="P835" s="7">
        <f t="shared" si="210"/>
        <v>8731336.666666666</v>
      </c>
      <c r="Q835" s="6">
        <f t="shared" si="211"/>
        <v>1915671.6249999998</v>
      </c>
      <c r="R835" s="6">
        <f t="shared" si="211"/>
        <v>155772.75</v>
      </c>
      <c r="S835" s="6">
        <f t="shared" si="212"/>
        <v>2071444.3749999998</v>
      </c>
      <c r="T835" s="7">
        <f t="shared" si="218"/>
        <v>4142888.7499999995</v>
      </c>
      <c r="U835" s="6">
        <f t="shared" si="219"/>
        <v>576007.6875</v>
      </c>
      <c r="V835" s="6">
        <f t="shared" si="219"/>
        <v>408515.77083333331</v>
      </c>
      <c r="W835" s="7">
        <f t="shared" si="213"/>
        <v>5127412.208333333</v>
      </c>
    </row>
    <row r="836" spans="1:23" x14ac:dyDescent="0.3">
      <c r="A836">
        <f t="shared" si="220"/>
        <v>2018</v>
      </c>
      <c r="B836" s="46" t="s">
        <v>21</v>
      </c>
      <c r="C836" s="6">
        <v>1698025</v>
      </c>
      <c r="D836" s="6">
        <v>5039458</v>
      </c>
      <c r="E836" s="6">
        <v>136981</v>
      </c>
      <c r="F836" s="7">
        <f t="shared" si="214"/>
        <v>6874464</v>
      </c>
      <c r="G836" s="6">
        <v>66485</v>
      </c>
      <c r="H836" s="6">
        <v>0</v>
      </c>
      <c r="I836" s="7">
        <f t="shared" si="208"/>
        <v>6940949</v>
      </c>
      <c r="J836" s="6">
        <f t="shared" si="215"/>
        <v>707510.41666666674</v>
      </c>
      <c r="K836" s="6">
        <f t="shared" si="209"/>
        <v>2099774.166666667</v>
      </c>
      <c r="L836" s="6">
        <f t="shared" si="209"/>
        <v>57075.416666666672</v>
      </c>
      <c r="M836" s="7">
        <f t="shared" si="216"/>
        <v>2864360.0000000005</v>
      </c>
      <c r="N836" s="6">
        <f t="shared" si="217"/>
        <v>27702.083333333336</v>
      </c>
      <c r="O836" s="6">
        <f t="shared" si="217"/>
        <v>0</v>
      </c>
      <c r="P836" s="7">
        <f t="shared" si="210"/>
        <v>2892062.083333334</v>
      </c>
      <c r="Q836" s="6">
        <f t="shared" si="211"/>
        <v>247628.64583333334</v>
      </c>
      <c r="R836" s="6">
        <f t="shared" si="211"/>
        <v>734920.95833333337</v>
      </c>
      <c r="S836" s="6">
        <f t="shared" si="212"/>
        <v>982549.60416666674</v>
      </c>
      <c r="T836" s="7">
        <f t="shared" si="218"/>
        <v>1965099.2083333335</v>
      </c>
      <c r="U836" s="6">
        <f t="shared" si="219"/>
        <v>9695.7291666666661</v>
      </c>
      <c r="V836" s="6">
        <f t="shared" si="219"/>
        <v>0</v>
      </c>
      <c r="W836" s="7">
        <f t="shared" si="213"/>
        <v>1974794.9375000002</v>
      </c>
    </row>
    <row r="837" spans="1:23" x14ac:dyDescent="0.3">
      <c r="A837">
        <f t="shared" si="220"/>
        <v>2018</v>
      </c>
      <c r="B837" s="46" t="s">
        <v>17</v>
      </c>
      <c r="C837" s="6">
        <v>19505905</v>
      </c>
      <c r="D837" s="6">
        <v>594146</v>
      </c>
      <c r="E837" s="6">
        <v>1336579</v>
      </c>
      <c r="F837" s="7">
        <f t="shared" si="214"/>
        <v>21436630</v>
      </c>
      <c r="G837" s="6">
        <v>4369830</v>
      </c>
      <c r="H837" s="6">
        <v>0</v>
      </c>
      <c r="I837" s="7">
        <f t="shared" si="208"/>
        <v>25806460</v>
      </c>
      <c r="J837" s="6">
        <f t="shared" si="215"/>
        <v>8127460.416666667</v>
      </c>
      <c r="K837" s="6">
        <f t="shared" si="209"/>
        <v>247560.83333333334</v>
      </c>
      <c r="L837" s="6">
        <f t="shared" si="209"/>
        <v>556907.91666666674</v>
      </c>
      <c r="M837" s="7">
        <f t="shared" si="216"/>
        <v>8931929.166666666</v>
      </c>
      <c r="N837" s="6">
        <f t="shared" si="217"/>
        <v>1820762.5</v>
      </c>
      <c r="O837" s="6">
        <f t="shared" si="217"/>
        <v>0</v>
      </c>
      <c r="P837" s="7">
        <f t="shared" si="210"/>
        <v>10752691.666666666</v>
      </c>
      <c r="Q837" s="6">
        <f t="shared" si="211"/>
        <v>2844611.1458333335</v>
      </c>
      <c r="R837" s="6">
        <f t="shared" si="211"/>
        <v>86646.291666666672</v>
      </c>
      <c r="S837" s="6">
        <f t="shared" si="212"/>
        <v>2931257.4375</v>
      </c>
      <c r="T837" s="7">
        <f t="shared" si="218"/>
        <v>5862514.875</v>
      </c>
      <c r="U837" s="6">
        <f t="shared" si="219"/>
        <v>637266.875</v>
      </c>
      <c r="V837" s="6">
        <f t="shared" si="219"/>
        <v>0</v>
      </c>
      <c r="W837" s="7">
        <f t="shared" si="213"/>
        <v>6499781.75</v>
      </c>
    </row>
    <row r="838" spans="1:23" x14ac:dyDescent="0.3">
      <c r="A838">
        <f t="shared" si="220"/>
        <v>2018</v>
      </c>
      <c r="B838" s="46" t="s">
        <v>65</v>
      </c>
      <c r="C838" s="6">
        <v>82166</v>
      </c>
      <c r="D838" s="6">
        <v>136060</v>
      </c>
      <c r="E838" s="6">
        <v>0</v>
      </c>
      <c r="F838" s="7">
        <f t="shared" si="214"/>
        <v>218226</v>
      </c>
      <c r="G838" s="6">
        <v>12873385</v>
      </c>
      <c r="H838" s="6">
        <v>0</v>
      </c>
      <c r="I838" s="7">
        <f t="shared" si="208"/>
        <v>13091611</v>
      </c>
      <c r="J838" s="6">
        <f t="shared" si="215"/>
        <v>34235.833333333336</v>
      </c>
      <c r="K838" s="6">
        <f t="shared" si="209"/>
        <v>56691.666666666672</v>
      </c>
      <c r="L838" s="6">
        <f t="shared" si="209"/>
        <v>0</v>
      </c>
      <c r="M838" s="7">
        <f t="shared" si="216"/>
        <v>90927.5</v>
      </c>
      <c r="N838" s="6">
        <f t="shared" si="217"/>
        <v>5363910.416666667</v>
      </c>
      <c r="O838" s="6">
        <f t="shared" si="217"/>
        <v>0</v>
      </c>
      <c r="P838" s="7">
        <f t="shared" si="210"/>
        <v>5454837.916666667</v>
      </c>
      <c r="Q838" s="6">
        <f t="shared" si="211"/>
        <v>11982.541666666666</v>
      </c>
      <c r="R838" s="6">
        <f t="shared" si="211"/>
        <v>19842.083333333332</v>
      </c>
      <c r="S838" s="6">
        <f t="shared" si="212"/>
        <v>31824.625</v>
      </c>
      <c r="T838" s="7">
        <f t="shared" si="218"/>
        <v>63649.25</v>
      </c>
      <c r="U838" s="6">
        <f t="shared" si="219"/>
        <v>1877368.6458333333</v>
      </c>
      <c r="V838" s="6">
        <f t="shared" si="219"/>
        <v>0</v>
      </c>
      <c r="W838" s="7">
        <f t="shared" si="213"/>
        <v>1941017.8958333333</v>
      </c>
    </row>
    <row r="839" spans="1:23" x14ac:dyDescent="0.3">
      <c r="A839">
        <f t="shared" si="220"/>
        <v>2018</v>
      </c>
      <c r="B839" s="46" t="s">
        <v>66</v>
      </c>
      <c r="C839" s="6">
        <v>649102</v>
      </c>
      <c r="D839" s="6">
        <v>6781023</v>
      </c>
      <c r="E839" s="6">
        <v>0</v>
      </c>
      <c r="F839" s="7">
        <f t="shared" si="214"/>
        <v>7430125</v>
      </c>
      <c r="G839" s="6">
        <v>0</v>
      </c>
      <c r="H839" s="6">
        <v>0</v>
      </c>
      <c r="I839" s="7">
        <f t="shared" si="208"/>
        <v>7430125</v>
      </c>
      <c r="J839" s="6">
        <f t="shared" si="215"/>
        <v>270459.16666666669</v>
      </c>
      <c r="K839" s="6">
        <f t="shared" si="209"/>
        <v>2825426.25</v>
      </c>
      <c r="L839" s="6">
        <f t="shared" si="209"/>
        <v>0</v>
      </c>
      <c r="M839" s="7">
        <f t="shared" si="216"/>
        <v>3095885.4166666665</v>
      </c>
      <c r="N839" s="6">
        <f t="shared" si="217"/>
        <v>0</v>
      </c>
      <c r="O839" s="6">
        <f t="shared" si="217"/>
        <v>0</v>
      </c>
      <c r="P839" s="7">
        <f t="shared" si="210"/>
        <v>3095885.4166666665</v>
      </c>
      <c r="Q839" s="6">
        <f t="shared" si="211"/>
        <v>94660.708333333328</v>
      </c>
      <c r="R839" s="6">
        <f t="shared" si="211"/>
        <v>988899.18749999988</v>
      </c>
      <c r="S839" s="6">
        <f t="shared" si="212"/>
        <v>1083559.8958333333</v>
      </c>
      <c r="T839" s="7">
        <f t="shared" si="218"/>
        <v>2167119.7916666665</v>
      </c>
      <c r="U839" s="6">
        <f t="shared" si="219"/>
        <v>0</v>
      </c>
      <c r="V839" s="6">
        <f t="shared" si="219"/>
        <v>0</v>
      </c>
      <c r="W839" s="7">
        <f t="shared" si="213"/>
        <v>2167119.7916666665</v>
      </c>
    </row>
    <row r="840" spans="1:23" x14ac:dyDescent="0.3">
      <c r="A840">
        <f t="shared" si="220"/>
        <v>2018</v>
      </c>
      <c r="B840" s="46" t="s">
        <v>67</v>
      </c>
      <c r="C840" s="6">
        <v>430151</v>
      </c>
      <c r="D840" s="6">
        <v>1074513</v>
      </c>
      <c r="E840" s="6">
        <v>0</v>
      </c>
      <c r="F840" s="7">
        <f t="shared" si="214"/>
        <v>1504664</v>
      </c>
      <c r="G840" s="6">
        <v>0</v>
      </c>
      <c r="H840" s="6">
        <v>0</v>
      </c>
      <c r="I840" s="7">
        <f t="shared" si="208"/>
        <v>1504664</v>
      </c>
      <c r="J840" s="6">
        <f t="shared" si="215"/>
        <v>179229.58333333334</v>
      </c>
      <c r="K840" s="6">
        <f t="shared" si="209"/>
        <v>447713.75</v>
      </c>
      <c r="L840" s="6">
        <f t="shared" si="209"/>
        <v>0</v>
      </c>
      <c r="M840" s="7">
        <f t="shared" si="216"/>
        <v>626943.33333333337</v>
      </c>
      <c r="N840" s="6">
        <f t="shared" si="217"/>
        <v>0</v>
      </c>
      <c r="O840" s="6">
        <f t="shared" si="217"/>
        <v>0</v>
      </c>
      <c r="P840" s="7">
        <f t="shared" si="210"/>
        <v>626943.33333333337</v>
      </c>
      <c r="Q840" s="6">
        <f t="shared" si="211"/>
        <v>62730.354166666664</v>
      </c>
      <c r="R840" s="6">
        <f t="shared" si="211"/>
        <v>156699.8125</v>
      </c>
      <c r="S840" s="6">
        <f t="shared" si="212"/>
        <v>219430.16666666666</v>
      </c>
      <c r="T840" s="7">
        <f t="shared" si="218"/>
        <v>438860.33333333331</v>
      </c>
      <c r="U840" s="6">
        <f t="shared" si="219"/>
        <v>0</v>
      </c>
      <c r="V840" s="6">
        <f t="shared" si="219"/>
        <v>0</v>
      </c>
      <c r="W840" s="7">
        <f t="shared" si="213"/>
        <v>438860.33333333331</v>
      </c>
    </row>
    <row r="841" spans="1:23" x14ac:dyDescent="0.3">
      <c r="A841">
        <f t="shared" si="220"/>
        <v>2018</v>
      </c>
      <c r="B841" s="46" t="s">
        <v>68</v>
      </c>
      <c r="C841" s="6">
        <v>18558873</v>
      </c>
      <c r="D841" s="6">
        <v>2626876</v>
      </c>
      <c r="E841" s="6">
        <v>2397724</v>
      </c>
      <c r="F841" s="7">
        <f t="shared" si="214"/>
        <v>23583473</v>
      </c>
      <c r="G841" s="6">
        <v>4163298</v>
      </c>
      <c r="H841" s="6">
        <v>0</v>
      </c>
      <c r="I841" s="7">
        <f t="shared" si="208"/>
        <v>27746771</v>
      </c>
      <c r="J841" s="6">
        <f t="shared" si="215"/>
        <v>7732863.75</v>
      </c>
      <c r="K841" s="6">
        <f t="shared" si="209"/>
        <v>1094531.6666666667</v>
      </c>
      <c r="L841" s="6">
        <f t="shared" si="209"/>
        <v>999051.66666666674</v>
      </c>
      <c r="M841" s="7">
        <f t="shared" si="216"/>
        <v>9826447.0833333321</v>
      </c>
      <c r="N841" s="6">
        <f t="shared" si="217"/>
        <v>1734707.5</v>
      </c>
      <c r="O841" s="6">
        <f t="shared" si="217"/>
        <v>0</v>
      </c>
      <c r="P841" s="7">
        <f t="shared" si="210"/>
        <v>11561154.583333332</v>
      </c>
      <c r="Q841" s="6">
        <f t="shared" si="211"/>
        <v>2706502.3125</v>
      </c>
      <c r="R841" s="6">
        <f t="shared" si="211"/>
        <v>383086.08333333331</v>
      </c>
      <c r="S841" s="6">
        <f t="shared" si="212"/>
        <v>3089588.3958333335</v>
      </c>
      <c r="T841" s="7">
        <f t="shared" si="218"/>
        <v>6179176.791666667</v>
      </c>
      <c r="U841" s="6">
        <f t="shared" si="219"/>
        <v>607147.625</v>
      </c>
      <c r="V841" s="6">
        <f t="shared" si="219"/>
        <v>0</v>
      </c>
      <c r="W841" s="7">
        <f t="shared" si="213"/>
        <v>6786324.416666667</v>
      </c>
    </row>
    <row r="842" spans="1:23" x14ac:dyDescent="0.3">
      <c r="A842">
        <f t="shared" si="220"/>
        <v>2018</v>
      </c>
      <c r="B842" s="46" t="s">
        <v>69</v>
      </c>
      <c r="C842" s="6">
        <v>0</v>
      </c>
      <c r="D842" s="6">
        <v>0</v>
      </c>
      <c r="E842" s="6">
        <v>0</v>
      </c>
      <c r="F842" s="7">
        <f t="shared" si="214"/>
        <v>0</v>
      </c>
      <c r="G842" s="6">
        <v>412950</v>
      </c>
      <c r="H842" s="6">
        <v>0</v>
      </c>
      <c r="I842" s="7">
        <f t="shared" si="208"/>
        <v>412950</v>
      </c>
      <c r="J842" s="6">
        <f t="shared" si="215"/>
        <v>0</v>
      </c>
      <c r="K842" s="6">
        <f t="shared" si="209"/>
        <v>0</v>
      </c>
      <c r="L842" s="6">
        <f t="shared" si="209"/>
        <v>0</v>
      </c>
      <c r="M842" s="7">
        <f t="shared" si="216"/>
        <v>0</v>
      </c>
      <c r="N842" s="6">
        <f t="shared" si="217"/>
        <v>172062.5</v>
      </c>
      <c r="O842" s="6">
        <f t="shared" si="217"/>
        <v>0</v>
      </c>
      <c r="P842" s="7">
        <f t="shared" si="210"/>
        <v>172062.5</v>
      </c>
      <c r="Q842" s="6">
        <f t="shared" si="211"/>
        <v>0</v>
      </c>
      <c r="R842" s="6">
        <f t="shared" si="211"/>
        <v>0</v>
      </c>
      <c r="S842" s="6">
        <f t="shared" si="212"/>
        <v>0</v>
      </c>
      <c r="T842" s="7">
        <f t="shared" si="218"/>
        <v>0</v>
      </c>
      <c r="U842" s="6">
        <f t="shared" si="219"/>
        <v>60221.874999999993</v>
      </c>
      <c r="V842" s="6">
        <f t="shared" si="219"/>
        <v>0</v>
      </c>
      <c r="W842" s="7">
        <f t="shared" si="213"/>
        <v>60221.874999999993</v>
      </c>
    </row>
    <row r="843" spans="1:23" x14ac:dyDescent="0.3">
      <c r="A843">
        <f t="shared" si="220"/>
        <v>2018</v>
      </c>
      <c r="B843" s="46" t="s">
        <v>70</v>
      </c>
      <c r="C843" s="6">
        <v>2599783</v>
      </c>
      <c r="D843" s="6">
        <v>122903</v>
      </c>
      <c r="E843" s="6">
        <v>0</v>
      </c>
      <c r="F843" s="7">
        <f t="shared" si="214"/>
        <v>2722686</v>
      </c>
      <c r="G843" s="6">
        <v>26742</v>
      </c>
      <c r="H843" s="6">
        <v>0</v>
      </c>
      <c r="I843" s="7">
        <f t="shared" si="208"/>
        <v>2749428</v>
      </c>
      <c r="J843" s="6">
        <f t="shared" si="215"/>
        <v>1083242.9166666667</v>
      </c>
      <c r="K843" s="6">
        <f t="shared" si="209"/>
        <v>51209.583333333336</v>
      </c>
      <c r="L843" s="6">
        <f t="shared" si="209"/>
        <v>0</v>
      </c>
      <c r="M843" s="7">
        <f t="shared" si="216"/>
        <v>1134452.5</v>
      </c>
      <c r="N843" s="6">
        <f t="shared" si="217"/>
        <v>11142.5</v>
      </c>
      <c r="O843" s="6">
        <f t="shared" si="217"/>
        <v>0</v>
      </c>
      <c r="P843" s="7">
        <f t="shared" si="210"/>
        <v>1145595</v>
      </c>
      <c r="Q843" s="6">
        <f t="shared" si="211"/>
        <v>379135.02083333331</v>
      </c>
      <c r="R843" s="6">
        <f t="shared" si="211"/>
        <v>17923.354166666668</v>
      </c>
      <c r="S843" s="6">
        <f t="shared" si="212"/>
        <v>397058.375</v>
      </c>
      <c r="T843" s="7">
        <f t="shared" si="218"/>
        <v>794116.75</v>
      </c>
      <c r="U843" s="6">
        <f t="shared" si="219"/>
        <v>3899.8749999999995</v>
      </c>
      <c r="V843" s="6">
        <f t="shared" si="219"/>
        <v>0</v>
      </c>
      <c r="W843" s="7">
        <f t="shared" si="213"/>
        <v>798016.625</v>
      </c>
    </row>
    <row r="844" spans="1:23" x14ac:dyDescent="0.3">
      <c r="A844">
        <f t="shared" si="220"/>
        <v>2018</v>
      </c>
      <c r="B844" s="46" t="s">
        <v>11</v>
      </c>
      <c r="C844" s="6">
        <v>9984807</v>
      </c>
      <c r="D844" s="6">
        <v>54198</v>
      </c>
      <c r="E844" s="6">
        <v>0</v>
      </c>
      <c r="F844" s="7">
        <f t="shared" si="214"/>
        <v>10039005</v>
      </c>
      <c r="G844" s="6">
        <v>0</v>
      </c>
      <c r="H844" s="6">
        <v>6447079</v>
      </c>
      <c r="I844" s="7">
        <f t="shared" si="208"/>
        <v>16486084</v>
      </c>
      <c r="J844" s="6">
        <f t="shared" si="215"/>
        <v>4160336.25</v>
      </c>
      <c r="K844" s="6">
        <f t="shared" si="209"/>
        <v>22582.5</v>
      </c>
      <c r="L844" s="6">
        <f t="shared" si="209"/>
        <v>0</v>
      </c>
      <c r="M844" s="7">
        <f t="shared" si="216"/>
        <v>4182918.75</v>
      </c>
      <c r="N844" s="6">
        <f t="shared" si="217"/>
        <v>0</v>
      </c>
      <c r="O844" s="6">
        <f t="shared" si="217"/>
        <v>2686282.916666667</v>
      </c>
      <c r="P844" s="7">
        <f t="shared" si="210"/>
        <v>6869201.666666667</v>
      </c>
      <c r="Q844" s="6">
        <f t="shared" si="211"/>
        <v>1456117.6875</v>
      </c>
      <c r="R844" s="6">
        <f t="shared" si="211"/>
        <v>7903.8749999999991</v>
      </c>
      <c r="S844" s="6">
        <f t="shared" si="212"/>
        <v>1464021.5625</v>
      </c>
      <c r="T844" s="7">
        <f t="shared" si="218"/>
        <v>2928043.125</v>
      </c>
      <c r="U844" s="6">
        <f t="shared" si="219"/>
        <v>0</v>
      </c>
      <c r="V844" s="6">
        <f t="shared" si="219"/>
        <v>940199.02083333337</v>
      </c>
      <c r="W844" s="7">
        <f t="shared" si="213"/>
        <v>3868242.1458333335</v>
      </c>
    </row>
    <row r="845" spans="1:23" x14ac:dyDescent="0.3">
      <c r="A845">
        <f t="shared" si="220"/>
        <v>2018</v>
      </c>
      <c r="B845" s="46" t="s">
        <v>71</v>
      </c>
      <c r="C845" s="6">
        <v>18621</v>
      </c>
      <c r="D845" s="6">
        <v>260219</v>
      </c>
      <c r="E845" s="6">
        <v>0</v>
      </c>
      <c r="F845" s="7">
        <f t="shared" si="214"/>
        <v>278840</v>
      </c>
      <c r="G845" s="6">
        <v>0</v>
      </c>
      <c r="H845" s="6">
        <v>3059</v>
      </c>
      <c r="I845" s="7">
        <f t="shared" si="208"/>
        <v>281899</v>
      </c>
      <c r="J845" s="6">
        <f t="shared" si="215"/>
        <v>7758.75</v>
      </c>
      <c r="K845" s="6">
        <f t="shared" si="209"/>
        <v>108424.58333333334</v>
      </c>
      <c r="L845" s="6">
        <f t="shared" si="209"/>
        <v>0</v>
      </c>
      <c r="M845" s="7">
        <f t="shared" si="216"/>
        <v>116183.33333333334</v>
      </c>
      <c r="N845" s="6">
        <f t="shared" si="217"/>
        <v>0</v>
      </c>
      <c r="O845" s="6">
        <f t="shared" si="217"/>
        <v>1274.5833333333335</v>
      </c>
      <c r="P845" s="7">
        <f t="shared" si="210"/>
        <v>117457.91666666667</v>
      </c>
      <c r="Q845" s="6">
        <f t="shared" si="211"/>
        <v>2715.5625</v>
      </c>
      <c r="R845" s="6">
        <f t="shared" si="211"/>
        <v>37948.604166666664</v>
      </c>
      <c r="S845" s="6">
        <f t="shared" si="212"/>
        <v>40664.166666666664</v>
      </c>
      <c r="T845" s="7">
        <f t="shared" si="218"/>
        <v>81328.333333333328</v>
      </c>
      <c r="U845" s="6">
        <f t="shared" si="219"/>
        <v>0</v>
      </c>
      <c r="V845" s="6">
        <f t="shared" si="219"/>
        <v>446.10416666666669</v>
      </c>
      <c r="W845" s="7">
        <f t="shared" si="213"/>
        <v>81774.4375</v>
      </c>
    </row>
    <row r="846" spans="1:23" x14ac:dyDescent="0.3">
      <c r="A846">
        <f t="shared" si="220"/>
        <v>2018</v>
      </c>
      <c r="B846" s="46" t="s">
        <v>23</v>
      </c>
      <c r="C846" s="6">
        <v>1424838</v>
      </c>
      <c r="D846" s="6">
        <v>11912939</v>
      </c>
      <c r="E846" s="6">
        <v>1749904</v>
      </c>
      <c r="F846" s="7">
        <f t="shared" si="214"/>
        <v>15087681</v>
      </c>
      <c r="G846" s="6">
        <v>281</v>
      </c>
      <c r="H846" s="6">
        <v>0</v>
      </c>
      <c r="I846" s="7">
        <f t="shared" si="208"/>
        <v>15087962</v>
      </c>
      <c r="J846" s="6">
        <f t="shared" si="215"/>
        <v>593682.5</v>
      </c>
      <c r="K846" s="6">
        <f t="shared" si="209"/>
        <v>4963724.583333334</v>
      </c>
      <c r="L846" s="6">
        <f t="shared" si="209"/>
        <v>729126.66666666674</v>
      </c>
      <c r="M846" s="7">
        <f t="shared" si="216"/>
        <v>6286533.7500000009</v>
      </c>
      <c r="N846" s="6">
        <f t="shared" si="217"/>
        <v>117.08333333333334</v>
      </c>
      <c r="O846" s="6">
        <f t="shared" si="217"/>
        <v>0</v>
      </c>
      <c r="P846" s="7">
        <f t="shared" si="210"/>
        <v>6286650.833333334</v>
      </c>
      <c r="Q846" s="6">
        <f t="shared" si="211"/>
        <v>207788.875</v>
      </c>
      <c r="R846" s="6">
        <f t="shared" si="211"/>
        <v>1737303.6041666667</v>
      </c>
      <c r="S846" s="6">
        <f t="shared" si="212"/>
        <v>1945092.4791666667</v>
      </c>
      <c r="T846" s="7">
        <f t="shared" si="218"/>
        <v>3890184.9583333335</v>
      </c>
      <c r="U846" s="6">
        <f t="shared" si="219"/>
        <v>40.979166666666664</v>
      </c>
      <c r="V846" s="6">
        <f t="shared" si="219"/>
        <v>0</v>
      </c>
      <c r="W846" s="7">
        <f t="shared" si="213"/>
        <v>3890225.9375</v>
      </c>
    </row>
    <row r="847" spans="1:23" x14ac:dyDescent="0.3">
      <c r="A847">
        <f t="shared" si="220"/>
        <v>2018</v>
      </c>
      <c r="B847" s="46" t="s">
        <v>15</v>
      </c>
      <c r="C847" s="6">
        <v>55728431</v>
      </c>
      <c r="D847" s="6">
        <v>2118960</v>
      </c>
      <c r="E847" s="6">
        <v>182774</v>
      </c>
      <c r="F847" s="7">
        <f t="shared" si="214"/>
        <v>58030165</v>
      </c>
      <c r="G847" s="6">
        <v>0</v>
      </c>
      <c r="H847" s="6">
        <v>0</v>
      </c>
      <c r="I847" s="7">
        <f t="shared" si="208"/>
        <v>58030165</v>
      </c>
      <c r="J847" s="6">
        <f t="shared" si="215"/>
        <v>23220179.583333336</v>
      </c>
      <c r="K847" s="6">
        <f t="shared" si="209"/>
        <v>882900</v>
      </c>
      <c r="L847" s="6">
        <f t="shared" si="209"/>
        <v>76155.833333333343</v>
      </c>
      <c r="M847" s="7">
        <f t="shared" si="216"/>
        <v>24179235.416666668</v>
      </c>
      <c r="N847" s="6">
        <f t="shared" si="217"/>
        <v>0</v>
      </c>
      <c r="O847" s="6">
        <f t="shared" si="217"/>
        <v>0</v>
      </c>
      <c r="P847" s="7">
        <f t="shared" si="210"/>
        <v>24179235.416666668</v>
      </c>
      <c r="Q847" s="6">
        <f t="shared" si="211"/>
        <v>8127062.854166667</v>
      </c>
      <c r="R847" s="6">
        <f t="shared" si="211"/>
        <v>309015</v>
      </c>
      <c r="S847" s="6">
        <f t="shared" si="212"/>
        <v>8436077.8541666679</v>
      </c>
      <c r="T847" s="7">
        <f t="shared" si="218"/>
        <v>16872155.708333336</v>
      </c>
      <c r="U847" s="6">
        <f t="shared" si="219"/>
        <v>0</v>
      </c>
      <c r="V847" s="6">
        <f t="shared" si="219"/>
        <v>0</v>
      </c>
      <c r="W847" s="7">
        <f t="shared" si="213"/>
        <v>16872155.708333336</v>
      </c>
    </row>
    <row r="848" spans="1:23" x14ac:dyDescent="0.3">
      <c r="A848">
        <f t="shared" si="220"/>
        <v>2018</v>
      </c>
      <c r="B848" s="46" t="s">
        <v>72</v>
      </c>
      <c r="C848" s="6">
        <v>8214985</v>
      </c>
      <c r="D848" s="6">
        <v>533746</v>
      </c>
      <c r="E848" s="6">
        <v>0</v>
      </c>
      <c r="F848" s="7">
        <f t="shared" si="214"/>
        <v>8748731</v>
      </c>
      <c r="G848" s="6">
        <v>0</v>
      </c>
      <c r="H848" s="6">
        <v>0</v>
      </c>
      <c r="I848" s="7">
        <f t="shared" si="208"/>
        <v>8748731</v>
      </c>
      <c r="J848" s="6">
        <f t="shared" si="215"/>
        <v>3422910.416666667</v>
      </c>
      <c r="K848" s="6">
        <f t="shared" si="209"/>
        <v>222394.16666666669</v>
      </c>
      <c r="L848" s="6">
        <f t="shared" si="209"/>
        <v>0</v>
      </c>
      <c r="M848" s="7">
        <f t="shared" si="216"/>
        <v>3645304.5833333335</v>
      </c>
      <c r="N848" s="6">
        <f t="shared" si="217"/>
        <v>0</v>
      </c>
      <c r="O848" s="6">
        <f t="shared" si="217"/>
        <v>0</v>
      </c>
      <c r="P848" s="7">
        <f t="shared" si="210"/>
        <v>3645304.5833333335</v>
      </c>
      <c r="Q848" s="6">
        <f t="shared" si="211"/>
        <v>1198018.6458333333</v>
      </c>
      <c r="R848" s="6">
        <f t="shared" si="211"/>
        <v>77837.958333333328</v>
      </c>
      <c r="S848" s="6">
        <f t="shared" si="212"/>
        <v>1275856.6041666665</v>
      </c>
      <c r="T848" s="7">
        <f t="shared" si="218"/>
        <v>2551713.208333333</v>
      </c>
      <c r="U848" s="6">
        <f t="shared" si="219"/>
        <v>0</v>
      </c>
      <c r="V848" s="6">
        <f t="shared" si="219"/>
        <v>0</v>
      </c>
      <c r="W848" s="7">
        <f t="shared" si="213"/>
        <v>2551713.208333333</v>
      </c>
    </row>
    <row r="849" spans="1:23" x14ac:dyDescent="0.3">
      <c r="B849" s="47" t="s">
        <v>8</v>
      </c>
      <c r="C849" s="6">
        <v>170825003</v>
      </c>
      <c r="D849" s="6">
        <v>72327263</v>
      </c>
      <c r="E849" s="6">
        <v>6580669</v>
      </c>
      <c r="F849" s="7">
        <f t="shared" ref="F849:W849" si="221">SUM(F800:F848)</f>
        <v>249732935</v>
      </c>
      <c r="G849" s="6">
        <v>29266279</v>
      </c>
      <c r="H849" s="6">
        <v>95231484</v>
      </c>
      <c r="I849" s="7">
        <f t="shared" si="221"/>
        <v>374230698</v>
      </c>
      <c r="J849" s="6">
        <f t="shared" si="221"/>
        <v>71177084.583333343</v>
      </c>
      <c r="K849" s="6">
        <f t="shared" si="221"/>
        <v>30136359.583333332</v>
      </c>
      <c r="L849" s="6">
        <f t="shared" si="221"/>
        <v>2741945.4166666674</v>
      </c>
      <c r="M849" s="7">
        <f t="shared" si="221"/>
        <v>104055389.58333333</v>
      </c>
      <c r="N849" s="6">
        <f t="shared" si="221"/>
        <v>12194282.916666666</v>
      </c>
      <c r="O849" s="6">
        <f t="shared" si="221"/>
        <v>39679785</v>
      </c>
      <c r="P849" s="7">
        <f t="shared" si="221"/>
        <v>155929457.50000003</v>
      </c>
      <c r="Q849" s="6">
        <f t="shared" si="221"/>
        <v>24911979.604166664</v>
      </c>
      <c r="R849" s="6">
        <f t="shared" si="221"/>
        <v>10547725.854166666</v>
      </c>
      <c r="S849" s="6">
        <f t="shared" si="221"/>
        <v>35459705.458333336</v>
      </c>
      <c r="T849" s="7">
        <f t="shared" si="221"/>
        <v>70919410.916666672</v>
      </c>
      <c r="U849" s="6">
        <f t="shared" si="221"/>
        <v>4267999.020833334</v>
      </c>
      <c r="V849" s="6">
        <f t="shared" si="221"/>
        <v>13887924.750000002</v>
      </c>
      <c r="W849" s="7">
        <f t="shared" si="221"/>
        <v>89075334.687500015</v>
      </c>
    </row>
    <row r="851" spans="1:23" x14ac:dyDescent="0.3">
      <c r="B851" s="16">
        <v>2019</v>
      </c>
      <c r="C851" s="55" t="s">
        <v>0</v>
      </c>
      <c r="D851" s="55"/>
      <c r="E851" s="55"/>
      <c r="F851" s="55"/>
      <c r="G851" s="55"/>
      <c r="H851" s="55"/>
      <c r="I851" s="55"/>
      <c r="J851" s="55" t="s">
        <v>30</v>
      </c>
      <c r="K851" s="55"/>
      <c r="L851" s="55"/>
      <c r="M851" s="55"/>
      <c r="N851" s="55"/>
      <c r="O851" s="55"/>
      <c r="P851" s="55"/>
      <c r="Q851" s="55" t="s">
        <v>31</v>
      </c>
      <c r="R851" s="55"/>
      <c r="S851" s="55"/>
      <c r="T851" s="55"/>
      <c r="U851" s="55"/>
      <c r="V851" s="55"/>
      <c r="W851" s="55"/>
    </row>
    <row r="852" spans="1:23" ht="43.2" x14ac:dyDescent="0.3">
      <c r="B852" s="26" t="s">
        <v>1</v>
      </c>
      <c r="C852" s="4" t="s">
        <v>2</v>
      </c>
      <c r="D852" s="4" t="s">
        <v>3</v>
      </c>
      <c r="E852" s="4" t="s">
        <v>4</v>
      </c>
      <c r="F852" s="5" t="s">
        <v>5</v>
      </c>
      <c r="G852" s="4" t="s">
        <v>6</v>
      </c>
      <c r="H852" s="4" t="s">
        <v>7</v>
      </c>
      <c r="I852" s="5" t="s">
        <v>8</v>
      </c>
      <c r="J852" s="4" t="s">
        <v>2</v>
      </c>
      <c r="K852" s="4" t="s">
        <v>3</v>
      </c>
      <c r="L852" s="4" t="s">
        <v>4</v>
      </c>
      <c r="M852" s="5" t="s">
        <v>5</v>
      </c>
      <c r="N852" s="4" t="s">
        <v>6</v>
      </c>
      <c r="O852" s="4" t="s">
        <v>7</v>
      </c>
      <c r="P852" s="5" t="s">
        <v>8</v>
      </c>
      <c r="Q852" s="4" t="s">
        <v>2</v>
      </c>
      <c r="R852" s="4" t="s">
        <v>3</v>
      </c>
      <c r="S852" s="4" t="s">
        <v>4</v>
      </c>
      <c r="T852" s="5" t="s">
        <v>5</v>
      </c>
      <c r="U852" s="4" t="s">
        <v>6</v>
      </c>
      <c r="V852" s="4" t="s">
        <v>7</v>
      </c>
      <c r="W852" s="5" t="s">
        <v>8</v>
      </c>
    </row>
    <row r="853" spans="1:23" x14ac:dyDescent="0.3">
      <c r="A853">
        <f t="shared" si="220"/>
        <v>2019</v>
      </c>
      <c r="B853" s="46" t="s">
        <v>32</v>
      </c>
      <c r="C853" s="6">
        <v>4107352</v>
      </c>
      <c r="D853" s="6">
        <v>1277562</v>
      </c>
      <c r="E853" s="6">
        <v>0</v>
      </c>
      <c r="F853" s="7">
        <f>SUM(C853:E853)</f>
        <v>5384914</v>
      </c>
      <c r="G853" s="6">
        <v>0</v>
      </c>
      <c r="H853" s="6">
        <v>0</v>
      </c>
      <c r="I853" s="7">
        <f t="shared" ref="I853:I901" si="222">SUM(F853:H853)</f>
        <v>5384914</v>
      </c>
      <c r="J853" s="6">
        <f>C853*$J$1</f>
        <v>1711396.6666666667</v>
      </c>
      <c r="K853" s="6">
        <f t="shared" ref="K853:L901" si="223">D853*$J$1</f>
        <v>532317.5</v>
      </c>
      <c r="L853" s="6">
        <f t="shared" si="223"/>
        <v>0</v>
      </c>
      <c r="M853" s="7">
        <f>SUM(J853:L853)</f>
        <v>2243714.166666667</v>
      </c>
      <c r="N853" s="6">
        <f>G853*$J$1</f>
        <v>0</v>
      </c>
      <c r="O853" s="6">
        <f>H853*$J$1</f>
        <v>0</v>
      </c>
      <c r="P853" s="7">
        <f t="shared" ref="P853:P901" si="224">SUM(M853:O853)</f>
        <v>2243714.166666667</v>
      </c>
      <c r="Q853" s="6">
        <f t="shared" ref="Q853:R901" si="225">J853*$Q$1</f>
        <v>598988.83333333337</v>
      </c>
      <c r="R853" s="6">
        <f t="shared" si="225"/>
        <v>186311.125</v>
      </c>
      <c r="S853" s="6">
        <f t="shared" ref="S853:S901" si="226">SUM(Q853:R853)</f>
        <v>785299.95833333337</v>
      </c>
      <c r="T853" s="7">
        <f>SUM(Q853:S853)</f>
        <v>1570599.9166666667</v>
      </c>
      <c r="U853" s="6">
        <f>N853*$Q$1</f>
        <v>0</v>
      </c>
      <c r="V853" s="6">
        <f>O853*$Q$1</f>
        <v>0</v>
      </c>
      <c r="W853" s="7">
        <f t="shared" ref="W853:W901" si="227">SUM(T853:V853)</f>
        <v>1570599.9166666667</v>
      </c>
    </row>
    <row r="854" spans="1:23" x14ac:dyDescent="0.3">
      <c r="A854">
        <f t="shared" si="220"/>
        <v>2019</v>
      </c>
      <c r="B854" s="46" t="s">
        <v>33</v>
      </c>
      <c r="C854" s="6">
        <v>0</v>
      </c>
      <c r="D854" s="6">
        <v>0</v>
      </c>
      <c r="E854" s="6">
        <v>0</v>
      </c>
      <c r="F854" s="7">
        <f t="shared" ref="F854:F901" si="228">SUM(C854:E854)</f>
        <v>0</v>
      </c>
      <c r="G854" s="6">
        <v>0</v>
      </c>
      <c r="H854" s="6">
        <v>0</v>
      </c>
      <c r="I854" s="7">
        <f t="shared" si="222"/>
        <v>0</v>
      </c>
      <c r="J854" s="6">
        <f t="shared" ref="J854:J901" si="229">C854*$J$1</f>
        <v>0</v>
      </c>
      <c r="K854" s="6">
        <f t="shared" si="223"/>
        <v>0</v>
      </c>
      <c r="L854" s="6">
        <f t="shared" si="223"/>
        <v>0</v>
      </c>
      <c r="M854" s="7">
        <f t="shared" ref="M854:M901" si="230">SUM(J854:L854)</f>
        <v>0</v>
      </c>
      <c r="N854" s="6">
        <f t="shared" ref="N854:O901" si="231">G854*$J$1</f>
        <v>0</v>
      </c>
      <c r="O854" s="6">
        <f t="shared" si="231"/>
        <v>0</v>
      </c>
      <c r="P854" s="7">
        <f t="shared" si="224"/>
        <v>0</v>
      </c>
      <c r="Q854" s="6">
        <f t="shared" si="225"/>
        <v>0</v>
      </c>
      <c r="R854" s="6">
        <f t="shared" si="225"/>
        <v>0</v>
      </c>
      <c r="S854" s="6">
        <f t="shared" si="226"/>
        <v>0</v>
      </c>
      <c r="T854" s="7">
        <f t="shared" ref="T854:T901" si="232">SUM(Q854:S854)</f>
        <v>0</v>
      </c>
      <c r="U854" s="6">
        <f t="shared" ref="U854:V901" si="233">N854*$Q$1</f>
        <v>0</v>
      </c>
      <c r="V854" s="6">
        <f t="shared" si="233"/>
        <v>0</v>
      </c>
      <c r="W854" s="7">
        <f t="shared" si="227"/>
        <v>0</v>
      </c>
    </row>
    <row r="855" spans="1:23" x14ac:dyDescent="0.3">
      <c r="A855">
        <f t="shared" si="220"/>
        <v>2019</v>
      </c>
      <c r="B855" s="46" t="s">
        <v>34</v>
      </c>
      <c r="C855" s="6">
        <v>0</v>
      </c>
      <c r="D855" s="6">
        <v>0</v>
      </c>
      <c r="E855" s="6">
        <v>0</v>
      </c>
      <c r="F855" s="7">
        <f t="shared" si="228"/>
        <v>0</v>
      </c>
      <c r="G855" s="6">
        <v>0</v>
      </c>
      <c r="H855" s="6">
        <v>0</v>
      </c>
      <c r="I855" s="7">
        <f t="shared" si="222"/>
        <v>0</v>
      </c>
      <c r="J855" s="6">
        <f t="shared" si="229"/>
        <v>0</v>
      </c>
      <c r="K855" s="6">
        <f t="shared" si="223"/>
        <v>0</v>
      </c>
      <c r="L855" s="6">
        <f t="shared" si="223"/>
        <v>0</v>
      </c>
      <c r="M855" s="7">
        <f t="shared" si="230"/>
        <v>0</v>
      </c>
      <c r="N855" s="6">
        <f t="shared" si="231"/>
        <v>0</v>
      </c>
      <c r="O855" s="6">
        <f t="shared" si="231"/>
        <v>0</v>
      </c>
      <c r="P855" s="7">
        <f t="shared" si="224"/>
        <v>0</v>
      </c>
      <c r="Q855" s="6">
        <f t="shared" si="225"/>
        <v>0</v>
      </c>
      <c r="R855" s="6">
        <f t="shared" si="225"/>
        <v>0</v>
      </c>
      <c r="S855" s="6">
        <f t="shared" si="226"/>
        <v>0</v>
      </c>
      <c r="T855" s="7">
        <f t="shared" si="232"/>
        <v>0</v>
      </c>
      <c r="U855" s="6">
        <f t="shared" si="233"/>
        <v>0</v>
      </c>
      <c r="V855" s="6">
        <f t="shared" si="233"/>
        <v>0</v>
      </c>
      <c r="W855" s="7">
        <f t="shared" si="227"/>
        <v>0</v>
      </c>
    </row>
    <row r="856" spans="1:23" x14ac:dyDescent="0.3">
      <c r="A856">
        <f t="shared" si="220"/>
        <v>2019</v>
      </c>
      <c r="B856" s="46" t="s">
        <v>35</v>
      </c>
      <c r="C856" s="6">
        <v>0</v>
      </c>
      <c r="D856" s="6">
        <v>0</v>
      </c>
      <c r="E856" s="6">
        <v>0</v>
      </c>
      <c r="F856" s="7">
        <f t="shared" si="228"/>
        <v>0</v>
      </c>
      <c r="G856" s="6">
        <v>0</v>
      </c>
      <c r="H856" s="6">
        <v>0</v>
      </c>
      <c r="I856" s="7">
        <f t="shared" si="222"/>
        <v>0</v>
      </c>
      <c r="J856" s="6">
        <f t="shared" si="229"/>
        <v>0</v>
      </c>
      <c r="K856" s="6">
        <f t="shared" si="223"/>
        <v>0</v>
      </c>
      <c r="L856" s="6">
        <f t="shared" si="223"/>
        <v>0</v>
      </c>
      <c r="M856" s="7">
        <f t="shared" si="230"/>
        <v>0</v>
      </c>
      <c r="N856" s="6">
        <f t="shared" si="231"/>
        <v>0</v>
      </c>
      <c r="O856" s="6">
        <f t="shared" si="231"/>
        <v>0</v>
      </c>
      <c r="P856" s="7">
        <f t="shared" si="224"/>
        <v>0</v>
      </c>
      <c r="Q856" s="6">
        <f t="shared" si="225"/>
        <v>0</v>
      </c>
      <c r="R856" s="6">
        <f t="shared" si="225"/>
        <v>0</v>
      </c>
      <c r="S856" s="6">
        <f t="shared" si="226"/>
        <v>0</v>
      </c>
      <c r="T856" s="7">
        <f t="shared" si="232"/>
        <v>0</v>
      </c>
      <c r="U856" s="6">
        <f t="shared" si="233"/>
        <v>0</v>
      </c>
      <c r="V856" s="6">
        <f t="shared" si="233"/>
        <v>0</v>
      </c>
      <c r="W856" s="7">
        <f t="shared" si="227"/>
        <v>0</v>
      </c>
    </row>
    <row r="857" spans="1:23" x14ac:dyDescent="0.3">
      <c r="A857">
        <f t="shared" si="220"/>
        <v>2019</v>
      </c>
      <c r="B857" s="46" t="s">
        <v>36</v>
      </c>
      <c r="C857" s="6">
        <v>1002</v>
      </c>
      <c r="D857" s="6">
        <v>1571376</v>
      </c>
      <c r="E857" s="6">
        <v>0</v>
      </c>
      <c r="F857" s="7">
        <f t="shared" si="228"/>
        <v>1572378</v>
      </c>
      <c r="G857" s="6">
        <v>0</v>
      </c>
      <c r="H857" s="6">
        <v>0</v>
      </c>
      <c r="I857" s="7">
        <f t="shared" si="222"/>
        <v>1572378</v>
      </c>
      <c r="J857" s="6">
        <f t="shared" si="229"/>
        <v>417.5</v>
      </c>
      <c r="K857" s="6">
        <f t="shared" si="223"/>
        <v>654740</v>
      </c>
      <c r="L857" s="6">
        <f t="shared" si="223"/>
        <v>0</v>
      </c>
      <c r="M857" s="7">
        <f t="shared" si="230"/>
        <v>655157.5</v>
      </c>
      <c r="N857" s="6">
        <f t="shared" si="231"/>
        <v>0</v>
      </c>
      <c r="O857" s="6">
        <f t="shared" si="231"/>
        <v>0</v>
      </c>
      <c r="P857" s="7">
        <f t="shared" si="224"/>
        <v>655157.5</v>
      </c>
      <c r="Q857" s="6">
        <f t="shared" si="225"/>
        <v>146.125</v>
      </c>
      <c r="R857" s="6">
        <f t="shared" si="225"/>
        <v>229159</v>
      </c>
      <c r="S857" s="6">
        <f t="shared" si="226"/>
        <v>229305.125</v>
      </c>
      <c r="T857" s="7">
        <f t="shared" si="232"/>
        <v>458610.25</v>
      </c>
      <c r="U857" s="6">
        <f t="shared" si="233"/>
        <v>0</v>
      </c>
      <c r="V857" s="6">
        <f t="shared" si="233"/>
        <v>0</v>
      </c>
      <c r="W857" s="7">
        <f t="shared" si="227"/>
        <v>458610.25</v>
      </c>
    </row>
    <row r="858" spans="1:23" x14ac:dyDescent="0.3">
      <c r="A858">
        <f t="shared" si="220"/>
        <v>2019</v>
      </c>
      <c r="B858" s="46" t="s">
        <v>37</v>
      </c>
      <c r="C858" s="6">
        <v>2034766</v>
      </c>
      <c r="D858" s="6">
        <v>1277188</v>
      </c>
      <c r="E858" s="6">
        <v>0</v>
      </c>
      <c r="F858" s="7">
        <f t="shared" si="228"/>
        <v>3311954</v>
      </c>
      <c r="G858" s="6">
        <v>0</v>
      </c>
      <c r="H858" s="6">
        <v>0</v>
      </c>
      <c r="I858" s="7">
        <f t="shared" si="222"/>
        <v>3311954</v>
      </c>
      <c r="J858" s="6">
        <f t="shared" si="229"/>
        <v>847819.16666666674</v>
      </c>
      <c r="K858" s="6">
        <f t="shared" si="223"/>
        <v>532161.66666666674</v>
      </c>
      <c r="L858" s="6">
        <f t="shared" si="223"/>
        <v>0</v>
      </c>
      <c r="M858" s="7">
        <f t="shared" si="230"/>
        <v>1379980.8333333335</v>
      </c>
      <c r="N858" s="6">
        <f t="shared" si="231"/>
        <v>0</v>
      </c>
      <c r="O858" s="6">
        <f t="shared" si="231"/>
        <v>0</v>
      </c>
      <c r="P858" s="7">
        <f t="shared" si="224"/>
        <v>1379980.8333333335</v>
      </c>
      <c r="Q858" s="6">
        <f t="shared" si="225"/>
        <v>296736.70833333331</v>
      </c>
      <c r="R858" s="6">
        <f t="shared" si="225"/>
        <v>186256.58333333334</v>
      </c>
      <c r="S858" s="6">
        <f t="shared" si="226"/>
        <v>482993.29166666663</v>
      </c>
      <c r="T858" s="7">
        <f t="shared" si="232"/>
        <v>965986.58333333326</v>
      </c>
      <c r="U858" s="6">
        <f t="shared" si="233"/>
        <v>0</v>
      </c>
      <c r="V858" s="6">
        <f t="shared" si="233"/>
        <v>0</v>
      </c>
      <c r="W858" s="7">
        <f t="shared" si="227"/>
        <v>965986.58333333326</v>
      </c>
    </row>
    <row r="859" spans="1:23" x14ac:dyDescent="0.3">
      <c r="A859">
        <f t="shared" si="220"/>
        <v>2019</v>
      </c>
      <c r="B859" s="46" t="s">
        <v>38</v>
      </c>
      <c r="C859" s="6">
        <v>0</v>
      </c>
      <c r="D859" s="6">
        <v>0</v>
      </c>
      <c r="E859" s="6">
        <v>0</v>
      </c>
      <c r="F859" s="7">
        <f t="shared" si="228"/>
        <v>0</v>
      </c>
      <c r="G859" s="6">
        <v>0</v>
      </c>
      <c r="H859" s="6">
        <v>0</v>
      </c>
      <c r="I859" s="7">
        <f t="shared" si="222"/>
        <v>0</v>
      </c>
      <c r="J859" s="6">
        <f t="shared" si="229"/>
        <v>0</v>
      </c>
      <c r="K859" s="6">
        <f t="shared" si="223"/>
        <v>0</v>
      </c>
      <c r="L859" s="6">
        <f t="shared" si="223"/>
        <v>0</v>
      </c>
      <c r="M859" s="7">
        <f t="shared" si="230"/>
        <v>0</v>
      </c>
      <c r="N859" s="6">
        <f t="shared" si="231"/>
        <v>0</v>
      </c>
      <c r="O859" s="6">
        <f t="shared" si="231"/>
        <v>0</v>
      </c>
      <c r="P859" s="7">
        <f t="shared" si="224"/>
        <v>0</v>
      </c>
      <c r="Q859" s="6">
        <f t="shared" si="225"/>
        <v>0</v>
      </c>
      <c r="R859" s="6">
        <f t="shared" si="225"/>
        <v>0</v>
      </c>
      <c r="S859" s="6">
        <f t="shared" si="226"/>
        <v>0</v>
      </c>
      <c r="T859" s="7">
        <f t="shared" si="232"/>
        <v>0</v>
      </c>
      <c r="U859" s="6">
        <f t="shared" si="233"/>
        <v>0</v>
      </c>
      <c r="V859" s="6">
        <f t="shared" si="233"/>
        <v>0</v>
      </c>
      <c r="W859" s="7">
        <f t="shared" si="227"/>
        <v>0</v>
      </c>
    </row>
    <row r="860" spans="1:23" x14ac:dyDescent="0.3">
      <c r="A860">
        <f t="shared" si="220"/>
        <v>2019</v>
      </c>
      <c r="B860" s="46" t="s">
        <v>39</v>
      </c>
      <c r="C860" s="6">
        <v>0</v>
      </c>
      <c r="D860" s="6">
        <v>398030</v>
      </c>
      <c r="E860" s="6">
        <v>0</v>
      </c>
      <c r="F860" s="7">
        <f t="shared" si="228"/>
        <v>398030</v>
      </c>
      <c r="G860" s="6">
        <v>793574</v>
      </c>
      <c r="H860" s="6">
        <v>0</v>
      </c>
      <c r="I860" s="7">
        <f t="shared" si="222"/>
        <v>1191604</v>
      </c>
      <c r="J860" s="6">
        <f t="shared" si="229"/>
        <v>0</v>
      </c>
      <c r="K860" s="6">
        <f t="shared" si="223"/>
        <v>165845.83333333334</v>
      </c>
      <c r="L860" s="6">
        <f t="shared" si="223"/>
        <v>0</v>
      </c>
      <c r="M860" s="7">
        <f t="shared" si="230"/>
        <v>165845.83333333334</v>
      </c>
      <c r="N860" s="6">
        <f t="shared" si="231"/>
        <v>330655.83333333337</v>
      </c>
      <c r="O860" s="6">
        <f t="shared" si="231"/>
        <v>0</v>
      </c>
      <c r="P860" s="7">
        <f t="shared" si="224"/>
        <v>496501.66666666674</v>
      </c>
      <c r="Q860" s="6">
        <f t="shared" si="225"/>
        <v>0</v>
      </c>
      <c r="R860" s="6">
        <f t="shared" si="225"/>
        <v>58046.041666666664</v>
      </c>
      <c r="S860" s="6">
        <f t="shared" si="226"/>
        <v>58046.041666666664</v>
      </c>
      <c r="T860" s="7">
        <f t="shared" si="232"/>
        <v>116092.08333333333</v>
      </c>
      <c r="U860" s="6">
        <f t="shared" si="233"/>
        <v>115729.54166666667</v>
      </c>
      <c r="V860" s="6">
        <f t="shared" si="233"/>
        <v>0</v>
      </c>
      <c r="W860" s="7">
        <f t="shared" si="227"/>
        <v>231821.625</v>
      </c>
    </row>
    <row r="861" spans="1:23" x14ac:dyDescent="0.3">
      <c r="A861">
        <f t="shared" si="220"/>
        <v>2019</v>
      </c>
      <c r="B861" s="46" t="s">
        <v>9</v>
      </c>
      <c r="C861" s="6">
        <v>1173906</v>
      </c>
      <c r="D861" s="6">
        <v>749794</v>
      </c>
      <c r="E861" s="6">
        <v>21136</v>
      </c>
      <c r="F861" s="7">
        <f t="shared" si="228"/>
        <v>1944836</v>
      </c>
      <c r="G861" s="6">
        <v>13393</v>
      </c>
      <c r="H861" s="6">
        <v>78223522</v>
      </c>
      <c r="I861" s="7">
        <f t="shared" si="222"/>
        <v>80181751</v>
      </c>
      <c r="J861" s="6">
        <f t="shared" si="229"/>
        <v>489127.5</v>
      </c>
      <c r="K861" s="6">
        <f t="shared" si="223"/>
        <v>312414.16666666669</v>
      </c>
      <c r="L861" s="6">
        <f t="shared" si="223"/>
        <v>8806.6666666666679</v>
      </c>
      <c r="M861" s="7">
        <f t="shared" si="230"/>
        <v>810348.33333333337</v>
      </c>
      <c r="N861" s="6">
        <f t="shared" si="231"/>
        <v>5580.416666666667</v>
      </c>
      <c r="O861" s="6">
        <f t="shared" si="231"/>
        <v>32593134.166666668</v>
      </c>
      <c r="P861" s="7">
        <f t="shared" si="224"/>
        <v>33409062.916666668</v>
      </c>
      <c r="Q861" s="6">
        <f t="shared" si="225"/>
        <v>171194.625</v>
      </c>
      <c r="R861" s="6">
        <f t="shared" si="225"/>
        <v>109344.95833333333</v>
      </c>
      <c r="S861" s="6">
        <f t="shared" si="226"/>
        <v>280539.58333333331</v>
      </c>
      <c r="T861" s="7">
        <f t="shared" si="232"/>
        <v>561079.16666666663</v>
      </c>
      <c r="U861" s="6">
        <f t="shared" si="233"/>
        <v>1953.1458333333333</v>
      </c>
      <c r="V861" s="6">
        <f t="shared" si="233"/>
        <v>11407596.958333334</v>
      </c>
      <c r="W861" s="7">
        <f t="shared" si="227"/>
        <v>11970629.270833334</v>
      </c>
    </row>
    <row r="862" spans="1:23" x14ac:dyDescent="0.3">
      <c r="A862">
        <f t="shared" si="220"/>
        <v>2019</v>
      </c>
      <c r="B862" s="46" t="s">
        <v>40</v>
      </c>
      <c r="C862" s="6">
        <v>630704</v>
      </c>
      <c r="D862" s="6">
        <v>34587</v>
      </c>
      <c r="E862" s="6">
        <v>0</v>
      </c>
      <c r="F862" s="7">
        <f t="shared" si="228"/>
        <v>665291</v>
      </c>
      <c r="G862" s="6">
        <v>1427568</v>
      </c>
      <c r="H862" s="6">
        <v>0</v>
      </c>
      <c r="I862" s="7">
        <f t="shared" si="222"/>
        <v>2092859</v>
      </c>
      <c r="J862" s="6">
        <f t="shared" si="229"/>
        <v>262793.33333333337</v>
      </c>
      <c r="K862" s="6">
        <f t="shared" si="223"/>
        <v>14411.25</v>
      </c>
      <c r="L862" s="6">
        <f t="shared" si="223"/>
        <v>0</v>
      </c>
      <c r="M862" s="7">
        <f t="shared" si="230"/>
        <v>277204.58333333337</v>
      </c>
      <c r="N862" s="6">
        <f t="shared" si="231"/>
        <v>594820</v>
      </c>
      <c r="O862" s="6">
        <f t="shared" si="231"/>
        <v>0</v>
      </c>
      <c r="P862" s="7">
        <f t="shared" si="224"/>
        <v>872024.58333333337</v>
      </c>
      <c r="Q862" s="6">
        <f t="shared" si="225"/>
        <v>91977.666666666672</v>
      </c>
      <c r="R862" s="6">
        <f t="shared" si="225"/>
        <v>5043.9375</v>
      </c>
      <c r="S862" s="6">
        <f t="shared" si="226"/>
        <v>97021.604166666672</v>
      </c>
      <c r="T862" s="7">
        <f t="shared" si="232"/>
        <v>194043.20833333334</v>
      </c>
      <c r="U862" s="6">
        <f t="shared" si="233"/>
        <v>208187</v>
      </c>
      <c r="V862" s="6">
        <f t="shared" si="233"/>
        <v>0</v>
      </c>
      <c r="W862" s="7">
        <f t="shared" si="227"/>
        <v>402230.20833333337</v>
      </c>
    </row>
    <row r="863" spans="1:23" x14ac:dyDescent="0.3">
      <c r="A863">
        <f t="shared" si="220"/>
        <v>2019</v>
      </c>
      <c r="B863" s="46" t="s">
        <v>41</v>
      </c>
      <c r="C863" s="6">
        <v>0</v>
      </c>
      <c r="D863" s="6">
        <v>90027</v>
      </c>
      <c r="E863" s="6">
        <v>0</v>
      </c>
      <c r="F863" s="7">
        <f t="shared" si="228"/>
        <v>90027</v>
      </c>
      <c r="G863" s="6">
        <v>0</v>
      </c>
      <c r="H863" s="6">
        <v>0</v>
      </c>
      <c r="I863" s="7">
        <f t="shared" si="222"/>
        <v>90027</v>
      </c>
      <c r="J863" s="6">
        <f t="shared" si="229"/>
        <v>0</v>
      </c>
      <c r="K863" s="6">
        <f t="shared" si="223"/>
        <v>37511.25</v>
      </c>
      <c r="L863" s="6">
        <f t="shared" si="223"/>
        <v>0</v>
      </c>
      <c r="M863" s="7">
        <f t="shared" si="230"/>
        <v>37511.25</v>
      </c>
      <c r="N863" s="6">
        <f t="shared" si="231"/>
        <v>0</v>
      </c>
      <c r="O863" s="6">
        <f t="shared" si="231"/>
        <v>0</v>
      </c>
      <c r="P863" s="7">
        <f t="shared" si="224"/>
        <v>37511.25</v>
      </c>
      <c r="Q863" s="6">
        <f t="shared" si="225"/>
        <v>0</v>
      </c>
      <c r="R863" s="6">
        <f t="shared" si="225"/>
        <v>13128.9375</v>
      </c>
      <c r="S863" s="6">
        <f t="shared" si="226"/>
        <v>13128.9375</v>
      </c>
      <c r="T863" s="7">
        <f t="shared" si="232"/>
        <v>26257.875</v>
      </c>
      <c r="U863" s="6">
        <f t="shared" si="233"/>
        <v>0</v>
      </c>
      <c r="V863" s="6">
        <f t="shared" si="233"/>
        <v>0</v>
      </c>
      <c r="W863" s="7">
        <f t="shared" si="227"/>
        <v>26257.875</v>
      </c>
    </row>
    <row r="864" spans="1:23" x14ac:dyDescent="0.3">
      <c r="A864">
        <f t="shared" si="220"/>
        <v>2019</v>
      </c>
      <c r="B864" s="46" t="s">
        <v>42</v>
      </c>
      <c r="C864" s="6">
        <v>41942</v>
      </c>
      <c r="D864" s="6">
        <v>1383116</v>
      </c>
      <c r="E864" s="6">
        <v>0</v>
      </c>
      <c r="F864" s="7">
        <f t="shared" si="228"/>
        <v>1425058</v>
      </c>
      <c r="G864" s="6">
        <v>0</v>
      </c>
      <c r="H864" s="6">
        <v>0</v>
      </c>
      <c r="I864" s="7">
        <f t="shared" si="222"/>
        <v>1425058</v>
      </c>
      <c r="J864" s="6">
        <f t="shared" si="229"/>
        <v>17475.833333333336</v>
      </c>
      <c r="K864" s="6">
        <f t="shared" si="223"/>
        <v>576298.33333333337</v>
      </c>
      <c r="L864" s="6">
        <f t="shared" si="223"/>
        <v>0</v>
      </c>
      <c r="M864" s="7">
        <f t="shared" si="230"/>
        <v>593774.16666666674</v>
      </c>
      <c r="N864" s="6">
        <f t="shared" si="231"/>
        <v>0</v>
      </c>
      <c r="O864" s="6">
        <f t="shared" si="231"/>
        <v>0</v>
      </c>
      <c r="P864" s="7">
        <f t="shared" si="224"/>
        <v>593774.16666666674</v>
      </c>
      <c r="Q864" s="6">
        <f t="shared" si="225"/>
        <v>6116.541666666667</v>
      </c>
      <c r="R864" s="6">
        <f t="shared" si="225"/>
        <v>201704.41666666666</v>
      </c>
      <c r="S864" s="6">
        <f t="shared" si="226"/>
        <v>207820.95833333331</v>
      </c>
      <c r="T864" s="7">
        <f t="shared" si="232"/>
        <v>415641.91666666663</v>
      </c>
      <c r="U864" s="6">
        <f t="shared" si="233"/>
        <v>0</v>
      </c>
      <c r="V864" s="6">
        <f t="shared" si="233"/>
        <v>0</v>
      </c>
      <c r="W864" s="7">
        <f t="shared" si="227"/>
        <v>415641.91666666663</v>
      </c>
    </row>
    <row r="865" spans="1:23" x14ac:dyDescent="0.3">
      <c r="A865">
        <f t="shared" si="220"/>
        <v>2019</v>
      </c>
      <c r="B865" s="46" t="s">
        <v>43</v>
      </c>
      <c r="C865" s="6">
        <v>278806</v>
      </c>
      <c r="D865" s="6">
        <v>668365</v>
      </c>
      <c r="E865" s="6">
        <v>0</v>
      </c>
      <c r="F865" s="7">
        <f t="shared" si="228"/>
        <v>947171</v>
      </c>
      <c r="G865" s="6">
        <v>0</v>
      </c>
      <c r="H865" s="6">
        <v>4572481</v>
      </c>
      <c r="I865" s="7">
        <f t="shared" si="222"/>
        <v>5519652</v>
      </c>
      <c r="J865" s="6">
        <f t="shared" si="229"/>
        <v>116169.16666666667</v>
      </c>
      <c r="K865" s="6">
        <f t="shared" si="223"/>
        <v>278485.41666666669</v>
      </c>
      <c r="L865" s="6">
        <f t="shared" si="223"/>
        <v>0</v>
      </c>
      <c r="M865" s="7">
        <f t="shared" si="230"/>
        <v>394654.58333333337</v>
      </c>
      <c r="N865" s="6">
        <f t="shared" si="231"/>
        <v>0</v>
      </c>
      <c r="O865" s="6">
        <f t="shared" si="231"/>
        <v>1905200.4166666667</v>
      </c>
      <c r="P865" s="7">
        <f t="shared" si="224"/>
        <v>2299855</v>
      </c>
      <c r="Q865" s="6">
        <f t="shared" si="225"/>
        <v>40659.208333333336</v>
      </c>
      <c r="R865" s="6">
        <f t="shared" si="225"/>
        <v>97469.895833333328</v>
      </c>
      <c r="S865" s="6">
        <f t="shared" si="226"/>
        <v>138129.10416666666</v>
      </c>
      <c r="T865" s="7">
        <f t="shared" si="232"/>
        <v>276258.20833333331</v>
      </c>
      <c r="U865" s="6">
        <f t="shared" si="233"/>
        <v>0</v>
      </c>
      <c r="V865" s="6">
        <f t="shared" si="233"/>
        <v>666820.14583333337</v>
      </c>
      <c r="W865" s="7">
        <f t="shared" si="227"/>
        <v>943078.35416666674</v>
      </c>
    </row>
    <row r="866" spans="1:23" x14ac:dyDescent="0.3">
      <c r="A866">
        <f t="shared" si="220"/>
        <v>2019</v>
      </c>
      <c r="B866" s="46" t="s">
        <v>44</v>
      </c>
      <c r="C866" s="6">
        <v>0</v>
      </c>
      <c r="D866" s="6">
        <v>22279</v>
      </c>
      <c r="E866" s="6">
        <v>0</v>
      </c>
      <c r="F866" s="7">
        <f t="shared" si="228"/>
        <v>22279</v>
      </c>
      <c r="G866" s="6">
        <v>0</v>
      </c>
      <c r="H866" s="6">
        <v>0</v>
      </c>
      <c r="I866" s="7">
        <f t="shared" si="222"/>
        <v>22279</v>
      </c>
      <c r="J866" s="6">
        <f t="shared" si="229"/>
        <v>0</v>
      </c>
      <c r="K866" s="6">
        <f t="shared" si="223"/>
        <v>9282.9166666666679</v>
      </c>
      <c r="L866" s="6">
        <f t="shared" si="223"/>
        <v>0</v>
      </c>
      <c r="M866" s="7">
        <f t="shared" si="230"/>
        <v>9282.9166666666679</v>
      </c>
      <c r="N866" s="6">
        <f t="shared" si="231"/>
        <v>0</v>
      </c>
      <c r="O866" s="6">
        <f t="shared" si="231"/>
        <v>0</v>
      </c>
      <c r="P866" s="7">
        <f t="shared" si="224"/>
        <v>9282.9166666666679</v>
      </c>
      <c r="Q866" s="6">
        <f t="shared" si="225"/>
        <v>0</v>
      </c>
      <c r="R866" s="6">
        <f t="shared" si="225"/>
        <v>3249.0208333333335</v>
      </c>
      <c r="S866" s="6">
        <f t="shared" si="226"/>
        <v>3249.0208333333335</v>
      </c>
      <c r="T866" s="7">
        <f t="shared" si="232"/>
        <v>6498.041666666667</v>
      </c>
      <c r="U866" s="6">
        <f t="shared" si="233"/>
        <v>0</v>
      </c>
      <c r="V866" s="6">
        <f t="shared" si="233"/>
        <v>0</v>
      </c>
      <c r="W866" s="7">
        <f t="shared" si="227"/>
        <v>6498.041666666667</v>
      </c>
    </row>
    <row r="867" spans="1:23" x14ac:dyDescent="0.3">
      <c r="A867">
        <f t="shared" si="220"/>
        <v>2019</v>
      </c>
      <c r="B867" s="46" t="s">
        <v>45</v>
      </c>
      <c r="C867" s="6">
        <v>573247</v>
      </c>
      <c r="D867" s="6">
        <v>476997</v>
      </c>
      <c r="E867" s="6">
        <v>0</v>
      </c>
      <c r="F867" s="7">
        <f t="shared" si="228"/>
        <v>1050244</v>
      </c>
      <c r="G867" s="6">
        <v>873562</v>
      </c>
      <c r="H867" s="6">
        <v>0</v>
      </c>
      <c r="I867" s="7">
        <f t="shared" si="222"/>
        <v>1923806</v>
      </c>
      <c r="J867" s="6">
        <f t="shared" si="229"/>
        <v>238852.91666666669</v>
      </c>
      <c r="K867" s="6">
        <f t="shared" si="223"/>
        <v>198748.75</v>
      </c>
      <c r="L867" s="6">
        <f t="shared" si="223"/>
        <v>0</v>
      </c>
      <c r="M867" s="7">
        <f t="shared" si="230"/>
        <v>437601.66666666669</v>
      </c>
      <c r="N867" s="6">
        <f t="shared" si="231"/>
        <v>363984.16666666669</v>
      </c>
      <c r="O867" s="6">
        <f t="shared" si="231"/>
        <v>0</v>
      </c>
      <c r="P867" s="7">
        <f t="shared" si="224"/>
        <v>801585.83333333337</v>
      </c>
      <c r="Q867" s="6">
        <f t="shared" si="225"/>
        <v>83598.520833333328</v>
      </c>
      <c r="R867" s="6">
        <f t="shared" si="225"/>
        <v>69562.0625</v>
      </c>
      <c r="S867" s="6">
        <f t="shared" si="226"/>
        <v>153160.58333333331</v>
      </c>
      <c r="T867" s="7">
        <f t="shared" si="232"/>
        <v>306321.16666666663</v>
      </c>
      <c r="U867" s="6">
        <f t="shared" si="233"/>
        <v>127394.45833333333</v>
      </c>
      <c r="V867" s="6">
        <f t="shared" si="233"/>
        <v>0</v>
      </c>
      <c r="W867" s="7">
        <f t="shared" si="227"/>
        <v>433715.62499999994</v>
      </c>
    </row>
    <row r="868" spans="1:23" x14ac:dyDescent="0.3">
      <c r="A868">
        <f t="shared" si="220"/>
        <v>2019</v>
      </c>
      <c r="B868" s="46" t="s">
        <v>46</v>
      </c>
      <c r="C868" s="6">
        <v>1588</v>
      </c>
      <c r="D868" s="6">
        <v>1235826</v>
      </c>
      <c r="E868" s="6">
        <v>0</v>
      </c>
      <c r="F868" s="7">
        <f t="shared" si="228"/>
        <v>1237414</v>
      </c>
      <c r="G868" s="6">
        <v>0</v>
      </c>
      <c r="H868" s="6">
        <v>0</v>
      </c>
      <c r="I868" s="7">
        <f t="shared" si="222"/>
        <v>1237414</v>
      </c>
      <c r="J868" s="6">
        <f t="shared" si="229"/>
        <v>661.66666666666674</v>
      </c>
      <c r="K868" s="6">
        <f t="shared" si="223"/>
        <v>514927.5</v>
      </c>
      <c r="L868" s="6">
        <f t="shared" si="223"/>
        <v>0</v>
      </c>
      <c r="M868" s="7">
        <f t="shared" si="230"/>
        <v>515589.16666666669</v>
      </c>
      <c r="N868" s="6">
        <f t="shared" si="231"/>
        <v>0</v>
      </c>
      <c r="O868" s="6">
        <f t="shared" si="231"/>
        <v>0</v>
      </c>
      <c r="P868" s="7">
        <f t="shared" si="224"/>
        <v>515589.16666666669</v>
      </c>
      <c r="Q868" s="6">
        <f t="shared" si="225"/>
        <v>231.58333333333334</v>
      </c>
      <c r="R868" s="6">
        <f t="shared" si="225"/>
        <v>180224.625</v>
      </c>
      <c r="S868" s="6">
        <f t="shared" si="226"/>
        <v>180456.20833333334</v>
      </c>
      <c r="T868" s="7">
        <f t="shared" si="232"/>
        <v>360912.41666666669</v>
      </c>
      <c r="U868" s="6">
        <f t="shared" si="233"/>
        <v>0</v>
      </c>
      <c r="V868" s="6">
        <f t="shared" si="233"/>
        <v>0</v>
      </c>
      <c r="W868" s="7">
        <f t="shared" si="227"/>
        <v>360912.41666666669</v>
      </c>
    </row>
    <row r="869" spans="1:23" x14ac:dyDescent="0.3">
      <c r="A869">
        <f t="shared" si="220"/>
        <v>2019</v>
      </c>
      <c r="B869" s="46" t="s">
        <v>47</v>
      </c>
      <c r="C869" s="6">
        <v>1651660</v>
      </c>
      <c r="D869" s="6">
        <v>31172</v>
      </c>
      <c r="E869" s="6">
        <v>0</v>
      </c>
      <c r="F869" s="7">
        <f t="shared" si="228"/>
        <v>1682832</v>
      </c>
      <c r="G869" s="6">
        <v>0</v>
      </c>
      <c r="H869" s="6">
        <v>0</v>
      </c>
      <c r="I869" s="7">
        <f t="shared" si="222"/>
        <v>1682832</v>
      </c>
      <c r="J869" s="6">
        <f t="shared" si="229"/>
        <v>688191.66666666674</v>
      </c>
      <c r="K869" s="6">
        <f t="shared" si="223"/>
        <v>12988.333333333334</v>
      </c>
      <c r="L869" s="6">
        <f t="shared" si="223"/>
        <v>0</v>
      </c>
      <c r="M869" s="7">
        <f t="shared" si="230"/>
        <v>701180.00000000012</v>
      </c>
      <c r="N869" s="6">
        <f t="shared" si="231"/>
        <v>0</v>
      </c>
      <c r="O869" s="6">
        <f t="shared" si="231"/>
        <v>0</v>
      </c>
      <c r="P869" s="7">
        <f t="shared" si="224"/>
        <v>701180.00000000012</v>
      </c>
      <c r="Q869" s="6">
        <f t="shared" si="225"/>
        <v>240867.08333333334</v>
      </c>
      <c r="R869" s="6">
        <f t="shared" si="225"/>
        <v>4545.916666666667</v>
      </c>
      <c r="S869" s="6">
        <f t="shared" si="226"/>
        <v>245413</v>
      </c>
      <c r="T869" s="7">
        <f t="shared" si="232"/>
        <v>490826</v>
      </c>
      <c r="U869" s="6">
        <f t="shared" si="233"/>
        <v>0</v>
      </c>
      <c r="V869" s="6">
        <f t="shared" si="233"/>
        <v>0</v>
      </c>
      <c r="W869" s="7">
        <f t="shared" si="227"/>
        <v>490826</v>
      </c>
    </row>
    <row r="870" spans="1:23" x14ac:dyDescent="0.3">
      <c r="A870">
        <f t="shared" si="220"/>
        <v>2019</v>
      </c>
      <c r="B870" s="46" t="s">
        <v>48</v>
      </c>
      <c r="C870" s="6">
        <v>223196</v>
      </c>
      <c r="D870" s="6">
        <v>90958</v>
      </c>
      <c r="E870" s="6">
        <v>0</v>
      </c>
      <c r="F870" s="7">
        <f t="shared" si="228"/>
        <v>314154</v>
      </c>
      <c r="G870" s="6">
        <v>0</v>
      </c>
      <c r="H870" s="6">
        <v>875675</v>
      </c>
      <c r="I870" s="7">
        <f t="shared" si="222"/>
        <v>1189829</v>
      </c>
      <c r="J870" s="6">
        <f t="shared" si="229"/>
        <v>92998.333333333343</v>
      </c>
      <c r="K870" s="6">
        <f t="shared" si="223"/>
        <v>37899.166666666672</v>
      </c>
      <c r="L870" s="6">
        <f t="shared" si="223"/>
        <v>0</v>
      </c>
      <c r="M870" s="7">
        <f t="shared" si="230"/>
        <v>130897.50000000001</v>
      </c>
      <c r="N870" s="6">
        <f t="shared" si="231"/>
        <v>0</v>
      </c>
      <c r="O870" s="6">
        <f t="shared" si="231"/>
        <v>364864.58333333337</v>
      </c>
      <c r="P870" s="7">
        <f t="shared" si="224"/>
        <v>495762.08333333337</v>
      </c>
      <c r="Q870" s="6">
        <f t="shared" si="225"/>
        <v>32549.416666666668</v>
      </c>
      <c r="R870" s="6">
        <f t="shared" si="225"/>
        <v>13264.708333333334</v>
      </c>
      <c r="S870" s="6">
        <f t="shared" si="226"/>
        <v>45814.125</v>
      </c>
      <c r="T870" s="7">
        <f t="shared" si="232"/>
        <v>91628.25</v>
      </c>
      <c r="U870" s="6">
        <f t="shared" si="233"/>
        <v>0</v>
      </c>
      <c r="V870" s="6">
        <f t="shared" si="233"/>
        <v>127702.60416666667</v>
      </c>
      <c r="W870" s="7">
        <f t="shared" si="227"/>
        <v>219330.85416666669</v>
      </c>
    </row>
    <row r="871" spans="1:23" x14ac:dyDescent="0.3">
      <c r="A871">
        <f t="shared" si="220"/>
        <v>2019</v>
      </c>
      <c r="B871" s="46" t="s">
        <v>49</v>
      </c>
      <c r="C871" s="6">
        <v>749957</v>
      </c>
      <c r="D871" s="6">
        <v>12309</v>
      </c>
      <c r="E871" s="6">
        <v>0</v>
      </c>
      <c r="F871" s="7">
        <f t="shared" si="228"/>
        <v>762266</v>
      </c>
      <c r="G871" s="6">
        <v>0</v>
      </c>
      <c r="H871" s="6">
        <v>178424</v>
      </c>
      <c r="I871" s="7">
        <f t="shared" si="222"/>
        <v>940690</v>
      </c>
      <c r="J871" s="6">
        <f t="shared" si="229"/>
        <v>312482.08333333337</v>
      </c>
      <c r="K871" s="6">
        <f t="shared" si="223"/>
        <v>5128.75</v>
      </c>
      <c r="L871" s="6">
        <f t="shared" si="223"/>
        <v>0</v>
      </c>
      <c r="M871" s="7">
        <f t="shared" si="230"/>
        <v>317610.83333333337</v>
      </c>
      <c r="N871" s="6">
        <f t="shared" si="231"/>
        <v>0</v>
      </c>
      <c r="O871" s="6">
        <f t="shared" si="231"/>
        <v>74343.333333333343</v>
      </c>
      <c r="P871" s="7">
        <f t="shared" si="224"/>
        <v>391954.16666666674</v>
      </c>
      <c r="Q871" s="6">
        <f t="shared" si="225"/>
        <v>109368.72916666667</v>
      </c>
      <c r="R871" s="6">
        <f t="shared" si="225"/>
        <v>1795.0624999999998</v>
      </c>
      <c r="S871" s="6">
        <f t="shared" si="226"/>
        <v>111163.79166666667</v>
      </c>
      <c r="T871" s="7">
        <f t="shared" si="232"/>
        <v>222327.58333333334</v>
      </c>
      <c r="U871" s="6">
        <f t="shared" si="233"/>
        <v>0</v>
      </c>
      <c r="V871" s="6">
        <f t="shared" si="233"/>
        <v>26020.166666666668</v>
      </c>
      <c r="W871" s="7">
        <f t="shared" si="227"/>
        <v>248347.75</v>
      </c>
    </row>
    <row r="872" spans="1:23" x14ac:dyDescent="0.3">
      <c r="A872">
        <f t="shared" si="220"/>
        <v>2019</v>
      </c>
      <c r="B872" s="46" t="s">
        <v>50</v>
      </c>
      <c r="C872" s="6">
        <v>1822262</v>
      </c>
      <c r="D872" s="6">
        <v>85229</v>
      </c>
      <c r="E872" s="6">
        <v>0</v>
      </c>
      <c r="F872" s="7">
        <f t="shared" si="228"/>
        <v>1907491</v>
      </c>
      <c r="G872" s="6">
        <v>0</v>
      </c>
      <c r="H872" s="6">
        <v>0</v>
      </c>
      <c r="I872" s="7">
        <f t="shared" si="222"/>
        <v>1907491</v>
      </c>
      <c r="J872" s="6">
        <f t="shared" si="229"/>
        <v>759275.83333333337</v>
      </c>
      <c r="K872" s="6">
        <f t="shared" si="223"/>
        <v>35512.083333333336</v>
      </c>
      <c r="L872" s="6">
        <f t="shared" si="223"/>
        <v>0</v>
      </c>
      <c r="M872" s="7">
        <f t="shared" si="230"/>
        <v>794787.91666666674</v>
      </c>
      <c r="N872" s="6">
        <f t="shared" si="231"/>
        <v>0</v>
      </c>
      <c r="O872" s="6">
        <f t="shared" si="231"/>
        <v>0</v>
      </c>
      <c r="P872" s="7">
        <f t="shared" si="224"/>
        <v>794787.91666666674</v>
      </c>
      <c r="Q872" s="6">
        <f t="shared" si="225"/>
        <v>265746.54166666669</v>
      </c>
      <c r="R872" s="6">
        <f t="shared" si="225"/>
        <v>12429.229166666666</v>
      </c>
      <c r="S872" s="6">
        <f t="shared" si="226"/>
        <v>278175.77083333337</v>
      </c>
      <c r="T872" s="7">
        <f t="shared" si="232"/>
        <v>556351.54166666674</v>
      </c>
      <c r="U872" s="6">
        <f t="shared" si="233"/>
        <v>0</v>
      </c>
      <c r="V872" s="6">
        <f t="shared" si="233"/>
        <v>0</v>
      </c>
      <c r="W872" s="7">
        <f t="shared" si="227"/>
        <v>556351.54166666674</v>
      </c>
    </row>
    <row r="873" spans="1:23" x14ac:dyDescent="0.3">
      <c r="A873">
        <f t="shared" si="220"/>
        <v>2019</v>
      </c>
      <c r="B873" s="46" t="s">
        <v>51</v>
      </c>
      <c r="C873" s="6">
        <v>1836958</v>
      </c>
      <c r="D873" s="6">
        <v>6449560</v>
      </c>
      <c r="E873" s="6">
        <v>0</v>
      </c>
      <c r="F873" s="7">
        <f t="shared" si="228"/>
        <v>8286518</v>
      </c>
      <c r="G873" s="6">
        <v>0</v>
      </c>
      <c r="H873" s="6">
        <v>0</v>
      </c>
      <c r="I873" s="7">
        <f t="shared" si="222"/>
        <v>8286518</v>
      </c>
      <c r="J873" s="6">
        <f t="shared" si="229"/>
        <v>765399.16666666674</v>
      </c>
      <c r="K873" s="6">
        <f t="shared" si="223"/>
        <v>2687316.666666667</v>
      </c>
      <c r="L873" s="6">
        <f t="shared" si="223"/>
        <v>0</v>
      </c>
      <c r="M873" s="7">
        <f t="shared" si="230"/>
        <v>3452715.833333334</v>
      </c>
      <c r="N873" s="6">
        <f t="shared" si="231"/>
        <v>0</v>
      </c>
      <c r="O873" s="6">
        <f t="shared" si="231"/>
        <v>0</v>
      </c>
      <c r="P873" s="7">
        <f t="shared" si="224"/>
        <v>3452715.833333334</v>
      </c>
      <c r="Q873" s="6">
        <f t="shared" si="225"/>
        <v>267889.70833333337</v>
      </c>
      <c r="R873" s="6">
        <f t="shared" si="225"/>
        <v>940560.83333333337</v>
      </c>
      <c r="S873" s="6">
        <f t="shared" si="226"/>
        <v>1208450.5416666667</v>
      </c>
      <c r="T873" s="7">
        <f t="shared" si="232"/>
        <v>2416901.0833333335</v>
      </c>
      <c r="U873" s="6">
        <f t="shared" si="233"/>
        <v>0</v>
      </c>
      <c r="V873" s="6">
        <f t="shared" si="233"/>
        <v>0</v>
      </c>
      <c r="W873" s="7">
        <f t="shared" si="227"/>
        <v>2416901.0833333335</v>
      </c>
    </row>
    <row r="874" spans="1:23" x14ac:dyDescent="0.3">
      <c r="A874">
        <f t="shared" si="220"/>
        <v>2019</v>
      </c>
      <c r="B874" s="46" t="s">
        <v>52</v>
      </c>
      <c r="C874" s="6">
        <v>0</v>
      </c>
      <c r="D874" s="6">
        <v>1228631</v>
      </c>
      <c r="E874" s="6">
        <v>0</v>
      </c>
      <c r="F874" s="7">
        <f t="shared" si="228"/>
        <v>1228631</v>
      </c>
      <c r="G874" s="6">
        <v>2697</v>
      </c>
      <c r="H874" s="6">
        <v>0</v>
      </c>
      <c r="I874" s="7">
        <f t="shared" si="222"/>
        <v>1231328</v>
      </c>
      <c r="J874" s="6">
        <f t="shared" si="229"/>
        <v>0</v>
      </c>
      <c r="K874" s="6">
        <f t="shared" si="223"/>
        <v>511929.58333333337</v>
      </c>
      <c r="L874" s="6">
        <f t="shared" si="223"/>
        <v>0</v>
      </c>
      <c r="M874" s="7">
        <f t="shared" si="230"/>
        <v>511929.58333333337</v>
      </c>
      <c r="N874" s="6">
        <f t="shared" si="231"/>
        <v>1123.75</v>
      </c>
      <c r="O874" s="6">
        <f t="shared" si="231"/>
        <v>0</v>
      </c>
      <c r="P874" s="7">
        <f t="shared" si="224"/>
        <v>513053.33333333337</v>
      </c>
      <c r="Q874" s="6">
        <f t="shared" si="225"/>
        <v>0</v>
      </c>
      <c r="R874" s="6">
        <f t="shared" si="225"/>
        <v>179175.35416666666</v>
      </c>
      <c r="S874" s="6">
        <f t="shared" si="226"/>
        <v>179175.35416666666</v>
      </c>
      <c r="T874" s="7">
        <f t="shared" si="232"/>
        <v>358350.70833333331</v>
      </c>
      <c r="U874" s="6">
        <f t="shared" si="233"/>
        <v>393.3125</v>
      </c>
      <c r="V874" s="6">
        <f t="shared" si="233"/>
        <v>0</v>
      </c>
      <c r="W874" s="7">
        <f t="shared" si="227"/>
        <v>358744.02083333331</v>
      </c>
    </row>
    <row r="875" spans="1:23" x14ac:dyDescent="0.3">
      <c r="A875">
        <f t="shared" si="220"/>
        <v>2019</v>
      </c>
      <c r="B875" s="46" t="s">
        <v>13</v>
      </c>
      <c r="C875" s="6">
        <v>3572073</v>
      </c>
      <c r="D875" s="6">
        <v>236287</v>
      </c>
      <c r="E875" s="6">
        <v>71655</v>
      </c>
      <c r="F875" s="7">
        <f t="shared" si="228"/>
        <v>3880015</v>
      </c>
      <c r="G875" s="6">
        <v>0</v>
      </c>
      <c r="H875" s="6">
        <v>0</v>
      </c>
      <c r="I875" s="7">
        <f t="shared" si="222"/>
        <v>3880015</v>
      </c>
      <c r="J875" s="6">
        <f t="shared" si="229"/>
        <v>1488363.75</v>
      </c>
      <c r="K875" s="6">
        <f t="shared" si="223"/>
        <v>98452.916666666672</v>
      </c>
      <c r="L875" s="6">
        <f t="shared" si="223"/>
        <v>29856.25</v>
      </c>
      <c r="M875" s="7">
        <f t="shared" si="230"/>
        <v>1616672.9166666667</v>
      </c>
      <c r="N875" s="6">
        <f t="shared" si="231"/>
        <v>0</v>
      </c>
      <c r="O875" s="6">
        <f t="shared" si="231"/>
        <v>0</v>
      </c>
      <c r="P875" s="7">
        <f t="shared" si="224"/>
        <v>1616672.9166666667</v>
      </c>
      <c r="Q875" s="6">
        <f t="shared" si="225"/>
        <v>520927.31249999994</v>
      </c>
      <c r="R875" s="6">
        <f t="shared" si="225"/>
        <v>34458.520833333336</v>
      </c>
      <c r="S875" s="6">
        <f t="shared" si="226"/>
        <v>555385.83333333326</v>
      </c>
      <c r="T875" s="7">
        <f t="shared" si="232"/>
        <v>1110771.6666666665</v>
      </c>
      <c r="U875" s="6">
        <f t="shared" si="233"/>
        <v>0</v>
      </c>
      <c r="V875" s="6">
        <f t="shared" si="233"/>
        <v>0</v>
      </c>
      <c r="W875" s="7">
        <f t="shared" si="227"/>
        <v>1110771.6666666665</v>
      </c>
    </row>
    <row r="876" spans="1:23" x14ac:dyDescent="0.3">
      <c r="A876">
        <f t="shared" si="220"/>
        <v>2019</v>
      </c>
      <c r="B876" s="46" t="s">
        <v>53</v>
      </c>
      <c r="C876" s="6">
        <v>0</v>
      </c>
      <c r="D876" s="6">
        <v>12861</v>
      </c>
      <c r="E876" s="6">
        <v>0</v>
      </c>
      <c r="F876" s="7">
        <f t="shared" si="228"/>
        <v>12861</v>
      </c>
      <c r="G876" s="6">
        <v>0</v>
      </c>
      <c r="H876" s="6">
        <v>390333</v>
      </c>
      <c r="I876" s="7">
        <f t="shared" si="222"/>
        <v>403194</v>
      </c>
      <c r="J876" s="6">
        <f t="shared" si="229"/>
        <v>0</v>
      </c>
      <c r="K876" s="6">
        <f t="shared" si="223"/>
        <v>5358.75</v>
      </c>
      <c r="L876" s="6">
        <f t="shared" si="223"/>
        <v>0</v>
      </c>
      <c r="M876" s="7">
        <f t="shared" si="230"/>
        <v>5358.75</v>
      </c>
      <c r="N876" s="6">
        <f t="shared" si="231"/>
        <v>0</v>
      </c>
      <c r="O876" s="6">
        <f t="shared" si="231"/>
        <v>162638.75</v>
      </c>
      <c r="P876" s="7">
        <f t="shared" si="224"/>
        <v>167997.5</v>
      </c>
      <c r="Q876" s="6">
        <f t="shared" si="225"/>
        <v>0</v>
      </c>
      <c r="R876" s="6">
        <f t="shared" si="225"/>
        <v>1875.5624999999998</v>
      </c>
      <c r="S876" s="6">
        <f t="shared" si="226"/>
        <v>1875.5624999999998</v>
      </c>
      <c r="T876" s="7">
        <f t="shared" si="232"/>
        <v>3751.1249999999995</v>
      </c>
      <c r="U876" s="6">
        <f t="shared" si="233"/>
        <v>0</v>
      </c>
      <c r="V876" s="6">
        <f t="shared" si="233"/>
        <v>56923.5625</v>
      </c>
      <c r="W876" s="7">
        <f t="shared" si="227"/>
        <v>60674.6875</v>
      </c>
    </row>
    <row r="877" spans="1:23" x14ac:dyDescent="0.3">
      <c r="A877">
        <f t="shared" si="220"/>
        <v>2019</v>
      </c>
      <c r="B877" s="46" t="s">
        <v>54</v>
      </c>
      <c r="C877" s="6">
        <v>1837586</v>
      </c>
      <c r="D877" s="6">
        <v>1632270</v>
      </c>
      <c r="E877" s="6">
        <v>0</v>
      </c>
      <c r="F877" s="7">
        <f t="shared" si="228"/>
        <v>3469856</v>
      </c>
      <c r="G877" s="6">
        <v>0</v>
      </c>
      <c r="H877" s="6">
        <v>0</v>
      </c>
      <c r="I877" s="7">
        <f t="shared" si="222"/>
        <v>3469856</v>
      </c>
      <c r="J877" s="6">
        <f t="shared" si="229"/>
        <v>765660.83333333337</v>
      </c>
      <c r="K877" s="6">
        <f t="shared" si="223"/>
        <v>680112.5</v>
      </c>
      <c r="L877" s="6">
        <f t="shared" si="223"/>
        <v>0</v>
      </c>
      <c r="M877" s="7">
        <f t="shared" si="230"/>
        <v>1445773.3333333335</v>
      </c>
      <c r="N877" s="6">
        <f t="shared" si="231"/>
        <v>0</v>
      </c>
      <c r="O877" s="6">
        <f t="shared" si="231"/>
        <v>0</v>
      </c>
      <c r="P877" s="7">
        <f t="shared" si="224"/>
        <v>1445773.3333333335</v>
      </c>
      <c r="Q877" s="6">
        <f t="shared" si="225"/>
        <v>267981.29166666669</v>
      </c>
      <c r="R877" s="6">
        <f t="shared" si="225"/>
        <v>238039.37499999997</v>
      </c>
      <c r="S877" s="6">
        <f t="shared" si="226"/>
        <v>506020.66666666663</v>
      </c>
      <c r="T877" s="7">
        <f t="shared" si="232"/>
        <v>1012041.3333333333</v>
      </c>
      <c r="U877" s="6">
        <f t="shared" si="233"/>
        <v>0</v>
      </c>
      <c r="V877" s="6">
        <f t="shared" si="233"/>
        <v>0</v>
      </c>
      <c r="W877" s="7">
        <f t="shared" si="227"/>
        <v>1012041.3333333333</v>
      </c>
    </row>
    <row r="878" spans="1:23" x14ac:dyDescent="0.3">
      <c r="A878">
        <f t="shared" si="220"/>
        <v>2019</v>
      </c>
      <c r="B878" s="46" t="s">
        <v>55</v>
      </c>
      <c r="C878" s="6">
        <v>142075</v>
      </c>
      <c r="D878" s="6">
        <v>486859</v>
      </c>
      <c r="E878" s="6">
        <v>0</v>
      </c>
      <c r="F878" s="7">
        <f t="shared" si="228"/>
        <v>628934</v>
      </c>
      <c r="G878" s="6">
        <v>0</v>
      </c>
      <c r="H878" s="6">
        <v>0</v>
      </c>
      <c r="I878" s="7">
        <f t="shared" si="222"/>
        <v>628934</v>
      </c>
      <c r="J878" s="6">
        <f t="shared" si="229"/>
        <v>59197.916666666672</v>
      </c>
      <c r="K878" s="6">
        <f t="shared" si="223"/>
        <v>202857.91666666669</v>
      </c>
      <c r="L878" s="6">
        <f t="shared" si="223"/>
        <v>0</v>
      </c>
      <c r="M878" s="7">
        <f t="shared" si="230"/>
        <v>262055.83333333337</v>
      </c>
      <c r="N878" s="6">
        <f t="shared" si="231"/>
        <v>0</v>
      </c>
      <c r="O878" s="6">
        <f t="shared" si="231"/>
        <v>0</v>
      </c>
      <c r="P878" s="7">
        <f t="shared" si="224"/>
        <v>262055.83333333337</v>
      </c>
      <c r="Q878" s="6">
        <f t="shared" si="225"/>
        <v>20719.270833333332</v>
      </c>
      <c r="R878" s="6">
        <f t="shared" si="225"/>
        <v>71000.270833333328</v>
      </c>
      <c r="S878" s="6">
        <f t="shared" si="226"/>
        <v>91719.541666666657</v>
      </c>
      <c r="T878" s="7">
        <f t="shared" si="232"/>
        <v>183439.08333333331</v>
      </c>
      <c r="U878" s="6">
        <f t="shared" si="233"/>
        <v>0</v>
      </c>
      <c r="V878" s="6">
        <f t="shared" si="233"/>
        <v>0</v>
      </c>
      <c r="W878" s="7">
        <f t="shared" si="227"/>
        <v>183439.08333333331</v>
      </c>
    </row>
    <row r="879" spans="1:23" x14ac:dyDescent="0.3">
      <c r="A879">
        <f t="shared" si="220"/>
        <v>2019</v>
      </c>
      <c r="B879" s="46" t="s">
        <v>56</v>
      </c>
      <c r="C879" s="6">
        <v>0</v>
      </c>
      <c r="D879" s="6">
        <v>0</v>
      </c>
      <c r="E879" s="6">
        <v>0</v>
      </c>
      <c r="F879" s="7">
        <f t="shared" si="228"/>
        <v>0</v>
      </c>
      <c r="G879" s="6">
        <v>0</v>
      </c>
      <c r="H879" s="6">
        <v>0</v>
      </c>
      <c r="I879" s="7">
        <f t="shared" si="222"/>
        <v>0</v>
      </c>
      <c r="J879" s="6">
        <f t="shared" si="229"/>
        <v>0</v>
      </c>
      <c r="K879" s="6">
        <f t="shared" si="223"/>
        <v>0</v>
      </c>
      <c r="L879" s="6">
        <f t="shared" si="223"/>
        <v>0</v>
      </c>
      <c r="M879" s="7">
        <f t="shared" si="230"/>
        <v>0</v>
      </c>
      <c r="N879" s="6">
        <f t="shared" si="231"/>
        <v>0</v>
      </c>
      <c r="O879" s="6">
        <f t="shared" si="231"/>
        <v>0</v>
      </c>
      <c r="P879" s="7">
        <f t="shared" si="224"/>
        <v>0</v>
      </c>
      <c r="Q879" s="6">
        <f t="shared" si="225"/>
        <v>0</v>
      </c>
      <c r="R879" s="6">
        <f t="shared" si="225"/>
        <v>0</v>
      </c>
      <c r="S879" s="6">
        <f t="shared" si="226"/>
        <v>0</v>
      </c>
      <c r="T879" s="7">
        <f t="shared" si="232"/>
        <v>0</v>
      </c>
      <c r="U879" s="6">
        <f t="shared" si="233"/>
        <v>0</v>
      </c>
      <c r="V879" s="6">
        <f t="shared" si="233"/>
        <v>0</v>
      </c>
      <c r="W879" s="7">
        <f t="shared" si="227"/>
        <v>0</v>
      </c>
    </row>
    <row r="880" spans="1:23" x14ac:dyDescent="0.3">
      <c r="A880">
        <f t="shared" si="220"/>
        <v>2019</v>
      </c>
      <c r="B880" s="46" t="s">
        <v>57</v>
      </c>
      <c r="C880" s="6">
        <v>6678388</v>
      </c>
      <c r="D880" s="6">
        <v>1702808</v>
      </c>
      <c r="E880" s="6">
        <v>0</v>
      </c>
      <c r="F880" s="7">
        <f t="shared" si="228"/>
        <v>8381196</v>
      </c>
      <c r="G880" s="6">
        <v>0</v>
      </c>
      <c r="H880" s="6">
        <v>0</v>
      </c>
      <c r="I880" s="7">
        <f t="shared" si="222"/>
        <v>8381196</v>
      </c>
      <c r="J880" s="6">
        <f t="shared" si="229"/>
        <v>2782661.666666667</v>
      </c>
      <c r="K880" s="6">
        <f t="shared" si="223"/>
        <v>709503.33333333337</v>
      </c>
      <c r="L880" s="6">
        <f t="shared" si="223"/>
        <v>0</v>
      </c>
      <c r="M880" s="7">
        <f t="shared" si="230"/>
        <v>3492165.0000000005</v>
      </c>
      <c r="N880" s="6">
        <f t="shared" si="231"/>
        <v>0</v>
      </c>
      <c r="O880" s="6">
        <f t="shared" si="231"/>
        <v>0</v>
      </c>
      <c r="P880" s="7">
        <f t="shared" si="224"/>
        <v>3492165.0000000005</v>
      </c>
      <c r="Q880" s="6">
        <f t="shared" si="225"/>
        <v>973931.58333333337</v>
      </c>
      <c r="R880" s="6">
        <f t="shared" si="225"/>
        <v>248326.16666666666</v>
      </c>
      <c r="S880" s="6">
        <f t="shared" si="226"/>
        <v>1222257.75</v>
      </c>
      <c r="T880" s="7">
        <f t="shared" si="232"/>
        <v>2444515.5</v>
      </c>
      <c r="U880" s="6">
        <f t="shared" si="233"/>
        <v>0</v>
      </c>
      <c r="V880" s="6">
        <f t="shared" si="233"/>
        <v>0</v>
      </c>
      <c r="W880" s="7">
        <f t="shared" si="227"/>
        <v>2444515.5</v>
      </c>
    </row>
    <row r="881" spans="1:23" x14ac:dyDescent="0.3">
      <c r="A881">
        <f t="shared" si="220"/>
        <v>2019</v>
      </c>
      <c r="B881" s="46" t="s">
        <v>58</v>
      </c>
      <c r="C881" s="6">
        <v>2394870</v>
      </c>
      <c r="D881" s="6">
        <v>6380600</v>
      </c>
      <c r="E881" s="6">
        <v>0</v>
      </c>
      <c r="F881" s="7">
        <f t="shared" si="228"/>
        <v>8775470</v>
      </c>
      <c r="G881" s="6">
        <v>0</v>
      </c>
      <c r="H881" s="6">
        <v>2622028</v>
      </c>
      <c r="I881" s="7">
        <f t="shared" si="222"/>
        <v>11397498</v>
      </c>
      <c r="J881" s="6">
        <f t="shared" si="229"/>
        <v>997862.5</v>
      </c>
      <c r="K881" s="6">
        <f t="shared" si="223"/>
        <v>2658583.3333333335</v>
      </c>
      <c r="L881" s="6">
        <f t="shared" si="223"/>
        <v>0</v>
      </c>
      <c r="M881" s="7">
        <f t="shared" si="230"/>
        <v>3656445.8333333335</v>
      </c>
      <c r="N881" s="6">
        <f t="shared" si="231"/>
        <v>0</v>
      </c>
      <c r="O881" s="6">
        <f t="shared" si="231"/>
        <v>1092511.6666666667</v>
      </c>
      <c r="P881" s="7">
        <f t="shared" si="224"/>
        <v>4748957.5</v>
      </c>
      <c r="Q881" s="6">
        <f t="shared" si="225"/>
        <v>349251.875</v>
      </c>
      <c r="R881" s="6">
        <f t="shared" si="225"/>
        <v>930504.16666666663</v>
      </c>
      <c r="S881" s="6">
        <f t="shared" si="226"/>
        <v>1279756.0416666665</v>
      </c>
      <c r="T881" s="7">
        <f t="shared" si="232"/>
        <v>2559512.083333333</v>
      </c>
      <c r="U881" s="6">
        <f t="shared" si="233"/>
        <v>0</v>
      </c>
      <c r="V881" s="6">
        <f t="shared" si="233"/>
        <v>382379.08333333331</v>
      </c>
      <c r="W881" s="7">
        <f t="shared" si="227"/>
        <v>2941891.1666666665</v>
      </c>
    </row>
    <row r="882" spans="1:23" x14ac:dyDescent="0.3">
      <c r="A882">
        <f t="shared" si="220"/>
        <v>2019</v>
      </c>
      <c r="B882" s="46" t="s">
        <v>59</v>
      </c>
      <c r="C882" s="6">
        <v>1446024</v>
      </c>
      <c r="D882" s="6">
        <v>0</v>
      </c>
      <c r="E882" s="6">
        <v>0</v>
      </c>
      <c r="F882" s="7">
        <f t="shared" si="228"/>
        <v>1446024</v>
      </c>
      <c r="G882" s="6">
        <v>0</v>
      </c>
      <c r="H882" s="6">
        <v>0</v>
      </c>
      <c r="I882" s="7">
        <f t="shared" si="222"/>
        <v>1446024</v>
      </c>
      <c r="J882" s="6">
        <f t="shared" si="229"/>
        <v>602510</v>
      </c>
      <c r="K882" s="6">
        <f t="shared" si="223"/>
        <v>0</v>
      </c>
      <c r="L882" s="6">
        <f t="shared" si="223"/>
        <v>0</v>
      </c>
      <c r="M882" s="7">
        <f t="shared" si="230"/>
        <v>602510</v>
      </c>
      <c r="N882" s="6">
        <f t="shared" si="231"/>
        <v>0</v>
      </c>
      <c r="O882" s="6">
        <f t="shared" si="231"/>
        <v>0</v>
      </c>
      <c r="P882" s="7">
        <f t="shared" si="224"/>
        <v>602510</v>
      </c>
      <c r="Q882" s="6">
        <f t="shared" si="225"/>
        <v>210878.5</v>
      </c>
      <c r="R882" s="6">
        <f t="shared" si="225"/>
        <v>0</v>
      </c>
      <c r="S882" s="6">
        <f t="shared" si="226"/>
        <v>210878.5</v>
      </c>
      <c r="T882" s="7">
        <f t="shared" si="232"/>
        <v>421757</v>
      </c>
      <c r="U882" s="6">
        <f t="shared" si="233"/>
        <v>0</v>
      </c>
      <c r="V882" s="6">
        <f t="shared" si="233"/>
        <v>0</v>
      </c>
      <c r="W882" s="7">
        <f t="shared" si="227"/>
        <v>421757</v>
      </c>
    </row>
    <row r="883" spans="1:23" x14ac:dyDescent="0.3">
      <c r="A883">
        <f t="shared" si="220"/>
        <v>2019</v>
      </c>
      <c r="B883" s="46" t="s">
        <v>60</v>
      </c>
      <c r="C883" s="6">
        <v>0</v>
      </c>
      <c r="D883" s="6">
        <v>0</v>
      </c>
      <c r="E883" s="6">
        <v>0</v>
      </c>
      <c r="F883" s="7">
        <f t="shared" si="228"/>
        <v>0</v>
      </c>
      <c r="G883" s="6">
        <v>0</v>
      </c>
      <c r="H883" s="6">
        <v>0</v>
      </c>
      <c r="I883" s="7">
        <f t="shared" si="222"/>
        <v>0</v>
      </c>
      <c r="J883" s="6">
        <f t="shared" si="229"/>
        <v>0</v>
      </c>
      <c r="K883" s="6">
        <f t="shared" si="223"/>
        <v>0</v>
      </c>
      <c r="L883" s="6">
        <f t="shared" si="223"/>
        <v>0</v>
      </c>
      <c r="M883" s="7">
        <f t="shared" si="230"/>
        <v>0</v>
      </c>
      <c r="N883" s="6">
        <f t="shared" si="231"/>
        <v>0</v>
      </c>
      <c r="O883" s="6">
        <f t="shared" si="231"/>
        <v>0</v>
      </c>
      <c r="P883" s="7">
        <f t="shared" si="224"/>
        <v>0</v>
      </c>
      <c r="Q883" s="6">
        <f t="shared" si="225"/>
        <v>0</v>
      </c>
      <c r="R883" s="6">
        <f t="shared" si="225"/>
        <v>0</v>
      </c>
      <c r="S883" s="6">
        <f t="shared" si="226"/>
        <v>0</v>
      </c>
      <c r="T883" s="7">
        <f t="shared" si="232"/>
        <v>0</v>
      </c>
      <c r="U883" s="6">
        <f t="shared" si="233"/>
        <v>0</v>
      </c>
      <c r="V883" s="6">
        <f t="shared" si="233"/>
        <v>0</v>
      </c>
      <c r="W883" s="7">
        <f t="shared" si="227"/>
        <v>0</v>
      </c>
    </row>
    <row r="884" spans="1:23" x14ac:dyDescent="0.3">
      <c r="A884">
        <f t="shared" si="220"/>
        <v>2019</v>
      </c>
      <c r="B884" s="46" t="s">
        <v>61</v>
      </c>
      <c r="C884" s="6">
        <v>112242</v>
      </c>
      <c r="D884" s="6">
        <v>201242</v>
      </c>
      <c r="E884" s="6">
        <v>0</v>
      </c>
      <c r="F884" s="7">
        <f t="shared" si="228"/>
        <v>313484</v>
      </c>
      <c r="G884" s="6">
        <v>0</v>
      </c>
      <c r="H884" s="6">
        <v>0</v>
      </c>
      <c r="I884" s="7">
        <f t="shared" si="222"/>
        <v>313484</v>
      </c>
      <c r="J884" s="6">
        <f t="shared" si="229"/>
        <v>46767.5</v>
      </c>
      <c r="K884" s="6">
        <f t="shared" si="223"/>
        <v>83850.833333333343</v>
      </c>
      <c r="L884" s="6">
        <f t="shared" si="223"/>
        <v>0</v>
      </c>
      <c r="M884" s="7">
        <f t="shared" si="230"/>
        <v>130618.33333333334</v>
      </c>
      <c r="N884" s="6">
        <f t="shared" si="231"/>
        <v>0</v>
      </c>
      <c r="O884" s="6">
        <f t="shared" si="231"/>
        <v>0</v>
      </c>
      <c r="P884" s="7">
        <f t="shared" si="224"/>
        <v>130618.33333333334</v>
      </c>
      <c r="Q884" s="6">
        <f t="shared" si="225"/>
        <v>16368.624999999998</v>
      </c>
      <c r="R884" s="6">
        <f t="shared" si="225"/>
        <v>29347.791666666668</v>
      </c>
      <c r="S884" s="6">
        <f t="shared" si="226"/>
        <v>45716.416666666664</v>
      </c>
      <c r="T884" s="7">
        <f t="shared" si="232"/>
        <v>91432.833333333328</v>
      </c>
      <c r="U884" s="6">
        <f t="shared" si="233"/>
        <v>0</v>
      </c>
      <c r="V884" s="6">
        <f t="shared" si="233"/>
        <v>0</v>
      </c>
      <c r="W884" s="7">
        <f t="shared" si="227"/>
        <v>91432.833333333328</v>
      </c>
    </row>
    <row r="885" spans="1:23" x14ac:dyDescent="0.3">
      <c r="A885">
        <f t="shared" si="220"/>
        <v>2019</v>
      </c>
      <c r="B885" s="46" t="s">
        <v>62</v>
      </c>
      <c r="C885" s="6">
        <v>0</v>
      </c>
      <c r="D885" s="6">
        <v>1040564</v>
      </c>
      <c r="E885" s="6">
        <v>0</v>
      </c>
      <c r="F885" s="7">
        <f t="shared" si="228"/>
        <v>1040564</v>
      </c>
      <c r="G885" s="6">
        <v>0</v>
      </c>
      <c r="H885" s="6">
        <v>0</v>
      </c>
      <c r="I885" s="7">
        <f t="shared" si="222"/>
        <v>1040564</v>
      </c>
      <c r="J885" s="6">
        <f t="shared" si="229"/>
        <v>0</v>
      </c>
      <c r="K885" s="6">
        <f t="shared" si="223"/>
        <v>433568.33333333337</v>
      </c>
      <c r="L885" s="6">
        <f t="shared" si="223"/>
        <v>0</v>
      </c>
      <c r="M885" s="7">
        <f t="shared" si="230"/>
        <v>433568.33333333337</v>
      </c>
      <c r="N885" s="6">
        <f t="shared" si="231"/>
        <v>0</v>
      </c>
      <c r="O885" s="6">
        <f t="shared" si="231"/>
        <v>0</v>
      </c>
      <c r="P885" s="7">
        <f t="shared" si="224"/>
        <v>433568.33333333337</v>
      </c>
      <c r="Q885" s="6">
        <f t="shared" si="225"/>
        <v>0</v>
      </c>
      <c r="R885" s="6">
        <f t="shared" si="225"/>
        <v>151748.91666666666</v>
      </c>
      <c r="S885" s="6">
        <f t="shared" si="226"/>
        <v>151748.91666666666</v>
      </c>
      <c r="T885" s="7">
        <f t="shared" si="232"/>
        <v>303497.83333333331</v>
      </c>
      <c r="U885" s="6">
        <f t="shared" si="233"/>
        <v>0</v>
      </c>
      <c r="V885" s="6">
        <f t="shared" si="233"/>
        <v>0</v>
      </c>
      <c r="W885" s="7">
        <f t="shared" si="227"/>
        <v>303497.83333333331</v>
      </c>
    </row>
    <row r="886" spans="1:23" x14ac:dyDescent="0.3">
      <c r="A886">
        <f t="shared" si="220"/>
        <v>2019</v>
      </c>
      <c r="B886" s="46" t="s">
        <v>19</v>
      </c>
      <c r="C886" s="6">
        <v>7930971</v>
      </c>
      <c r="D886" s="6">
        <v>11035339</v>
      </c>
      <c r="E886" s="6">
        <v>0</v>
      </c>
      <c r="F886" s="7">
        <f t="shared" si="228"/>
        <v>18966310</v>
      </c>
      <c r="G886" s="6">
        <v>58804</v>
      </c>
      <c r="H886" s="6">
        <v>0</v>
      </c>
      <c r="I886" s="7">
        <f t="shared" si="222"/>
        <v>19025114</v>
      </c>
      <c r="J886" s="6">
        <f t="shared" si="229"/>
        <v>3304571.25</v>
      </c>
      <c r="K886" s="6">
        <f t="shared" si="223"/>
        <v>4598057.916666667</v>
      </c>
      <c r="L886" s="6">
        <f t="shared" si="223"/>
        <v>0</v>
      </c>
      <c r="M886" s="7">
        <f t="shared" si="230"/>
        <v>7902629.166666667</v>
      </c>
      <c r="N886" s="6">
        <f t="shared" si="231"/>
        <v>24501.666666666668</v>
      </c>
      <c r="O886" s="6">
        <f t="shared" si="231"/>
        <v>0</v>
      </c>
      <c r="P886" s="7">
        <f t="shared" si="224"/>
        <v>7927130.833333334</v>
      </c>
      <c r="Q886" s="6">
        <f t="shared" si="225"/>
        <v>1156599.9375</v>
      </c>
      <c r="R886" s="6">
        <f t="shared" si="225"/>
        <v>1609320.2708333333</v>
      </c>
      <c r="S886" s="6">
        <f t="shared" si="226"/>
        <v>2765920.208333333</v>
      </c>
      <c r="T886" s="7">
        <f t="shared" si="232"/>
        <v>5531840.416666666</v>
      </c>
      <c r="U886" s="6">
        <f t="shared" si="233"/>
        <v>8575.5833333333339</v>
      </c>
      <c r="V886" s="6">
        <f t="shared" si="233"/>
        <v>0</v>
      </c>
      <c r="W886" s="7">
        <f t="shared" si="227"/>
        <v>5540415.9999999991</v>
      </c>
    </row>
    <row r="887" spans="1:23" x14ac:dyDescent="0.3">
      <c r="A887">
        <f t="shared" si="220"/>
        <v>2019</v>
      </c>
      <c r="B887" s="46" t="s">
        <v>63</v>
      </c>
      <c r="C887" s="6">
        <v>0</v>
      </c>
      <c r="D887" s="6">
        <v>86285</v>
      </c>
      <c r="E887" s="6">
        <v>0</v>
      </c>
      <c r="F887" s="7">
        <f t="shared" si="228"/>
        <v>86285</v>
      </c>
      <c r="G887" s="6">
        <v>0</v>
      </c>
      <c r="H887" s="6">
        <v>0</v>
      </c>
      <c r="I887" s="7">
        <f t="shared" si="222"/>
        <v>86285</v>
      </c>
      <c r="J887" s="6">
        <f t="shared" si="229"/>
        <v>0</v>
      </c>
      <c r="K887" s="6">
        <f t="shared" si="223"/>
        <v>35952.083333333336</v>
      </c>
      <c r="L887" s="6">
        <f t="shared" si="223"/>
        <v>0</v>
      </c>
      <c r="M887" s="7">
        <f t="shared" si="230"/>
        <v>35952.083333333336</v>
      </c>
      <c r="N887" s="6">
        <f t="shared" si="231"/>
        <v>0</v>
      </c>
      <c r="O887" s="6">
        <f t="shared" si="231"/>
        <v>0</v>
      </c>
      <c r="P887" s="7">
        <f t="shared" si="224"/>
        <v>35952.083333333336</v>
      </c>
      <c r="Q887" s="6">
        <f t="shared" si="225"/>
        <v>0</v>
      </c>
      <c r="R887" s="6">
        <f t="shared" si="225"/>
        <v>12583.229166666666</v>
      </c>
      <c r="S887" s="6">
        <f t="shared" si="226"/>
        <v>12583.229166666666</v>
      </c>
      <c r="T887" s="7">
        <f t="shared" si="232"/>
        <v>25166.458333333332</v>
      </c>
      <c r="U887" s="6">
        <f t="shared" si="233"/>
        <v>0</v>
      </c>
      <c r="V887" s="6">
        <f t="shared" si="233"/>
        <v>0</v>
      </c>
      <c r="W887" s="7">
        <f t="shared" si="227"/>
        <v>25166.458333333332</v>
      </c>
    </row>
    <row r="888" spans="1:23" x14ac:dyDescent="0.3">
      <c r="A888">
        <f t="shared" si="220"/>
        <v>2019</v>
      </c>
      <c r="B888" s="46" t="s">
        <v>64</v>
      </c>
      <c r="C888" s="6">
        <v>13507533</v>
      </c>
      <c r="D888" s="6">
        <v>1102777</v>
      </c>
      <c r="E888" s="6">
        <v>0</v>
      </c>
      <c r="F888" s="7">
        <f t="shared" si="228"/>
        <v>14610310</v>
      </c>
      <c r="G888" s="6">
        <v>4057106</v>
      </c>
      <c r="H888" s="6">
        <v>2341839</v>
      </c>
      <c r="I888" s="7">
        <f t="shared" si="222"/>
        <v>21009255</v>
      </c>
      <c r="J888" s="6">
        <f t="shared" si="229"/>
        <v>5628138.75</v>
      </c>
      <c r="K888" s="6">
        <f t="shared" si="223"/>
        <v>459490.41666666669</v>
      </c>
      <c r="L888" s="6">
        <f t="shared" si="223"/>
        <v>0</v>
      </c>
      <c r="M888" s="7">
        <f t="shared" si="230"/>
        <v>6087629.166666667</v>
      </c>
      <c r="N888" s="6">
        <f t="shared" si="231"/>
        <v>1690460.8333333335</v>
      </c>
      <c r="O888" s="6">
        <f t="shared" si="231"/>
        <v>975766.25</v>
      </c>
      <c r="P888" s="7">
        <f t="shared" si="224"/>
        <v>8753856.25</v>
      </c>
      <c r="Q888" s="6">
        <f t="shared" si="225"/>
        <v>1969848.5624999998</v>
      </c>
      <c r="R888" s="6">
        <f t="shared" si="225"/>
        <v>160821.64583333334</v>
      </c>
      <c r="S888" s="6">
        <f t="shared" si="226"/>
        <v>2130670.208333333</v>
      </c>
      <c r="T888" s="7">
        <f t="shared" si="232"/>
        <v>4261340.416666666</v>
      </c>
      <c r="U888" s="6">
        <f t="shared" si="233"/>
        <v>591661.29166666663</v>
      </c>
      <c r="V888" s="6">
        <f t="shared" si="233"/>
        <v>341518.1875</v>
      </c>
      <c r="W888" s="7">
        <f t="shared" si="227"/>
        <v>5194519.895833333</v>
      </c>
    </row>
    <row r="889" spans="1:23" x14ac:dyDescent="0.3">
      <c r="A889">
        <f t="shared" si="220"/>
        <v>2019</v>
      </c>
      <c r="B889" s="46" t="s">
        <v>21</v>
      </c>
      <c r="C889" s="6">
        <v>1744877</v>
      </c>
      <c r="D889" s="6">
        <v>5239070</v>
      </c>
      <c r="E889" s="6">
        <v>101806</v>
      </c>
      <c r="F889" s="7">
        <f t="shared" si="228"/>
        <v>7085753</v>
      </c>
      <c r="G889" s="6">
        <v>78585</v>
      </c>
      <c r="H889" s="6">
        <v>0</v>
      </c>
      <c r="I889" s="7">
        <f t="shared" si="222"/>
        <v>7164338</v>
      </c>
      <c r="J889" s="6">
        <f t="shared" si="229"/>
        <v>727032.08333333337</v>
      </c>
      <c r="K889" s="6">
        <f t="shared" si="223"/>
        <v>2182945.8333333335</v>
      </c>
      <c r="L889" s="6">
        <f t="shared" si="223"/>
        <v>42419.166666666672</v>
      </c>
      <c r="M889" s="7">
        <f t="shared" si="230"/>
        <v>2952397.0833333335</v>
      </c>
      <c r="N889" s="6">
        <f t="shared" si="231"/>
        <v>32743.75</v>
      </c>
      <c r="O889" s="6">
        <f t="shared" si="231"/>
        <v>0</v>
      </c>
      <c r="P889" s="7">
        <f t="shared" si="224"/>
        <v>2985140.8333333335</v>
      </c>
      <c r="Q889" s="6">
        <f t="shared" si="225"/>
        <v>254461.22916666666</v>
      </c>
      <c r="R889" s="6">
        <f t="shared" si="225"/>
        <v>764031.04166666663</v>
      </c>
      <c r="S889" s="6">
        <f t="shared" si="226"/>
        <v>1018492.2708333333</v>
      </c>
      <c r="T889" s="7">
        <f t="shared" si="232"/>
        <v>2036984.5416666665</v>
      </c>
      <c r="U889" s="6">
        <f t="shared" si="233"/>
        <v>11460.3125</v>
      </c>
      <c r="V889" s="6">
        <f t="shared" si="233"/>
        <v>0</v>
      </c>
      <c r="W889" s="7">
        <f t="shared" si="227"/>
        <v>2048444.8541666665</v>
      </c>
    </row>
    <row r="890" spans="1:23" x14ac:dyDescent="0.3">
      <c r="A890">
        <f t="shared" si="220"/>
        <v>2019</v>
      </c>
      <c r="B890" s="46" t="s">
        <v>17</v>
      </c>
      <c r="C890" s="6">
        <v>20191965</v>
      </c>
      <c r="D890" s="6">
        <v>540339</v>
      </c>
      <c r="E890" s="6">
        <v>1496495</v>
      </c>
      <c r="F890" s="7">
        <f t="shared" si="228"/>
        <v>22228799</v>
      </c>
      <c r="G890" s="6">
        <v>4758230</v>
      </c>
      <c r="H890" s="6">
        <v>0</v>
      </c>
      <c r="I890" s="7">
        <f t="shared" si="222"/>
        <v>26987029</v>
      </c>
      <c r="J890" s="6">
        <f t="shared" si="229"/>
        <v>8413318.75</v>
      </c>
      <c r="K890" s="6">
        <f t="shared" si="223"/>
        <v>225141.25</v>
      </c>
      <c r="L890" s="6">
        <f t="shared" si="223"/>
        <v>623539.58333333337</v>
      </c>
      <c r="M890" s="7">
        <f t="shared" si="230"/>
        <v>9261999.583333334</v>
      </c>
      <c r="N890" s="6">
        <f t="shared" si="231"/>
        <v>1982595.8333333335</v>
      </c>
      <c r="O890" s="6">
        <f t="shared" si="231"/>
        <v>0</v>
      </c>
      <c r="P890" s="7">
        <f t="shared" si="224"/>
        <v>11244595.416666668</v>
      </c>
      <c r="Q890" s="6">
        <f t="shared" si="225"/>
        <v>2944661.5625</v>
      </c>
      <c r="R890" s="6">
        <f t="shared" si="225"/>
        <v>78799.4375</v>
      </c>
      <c r="S890" s="6">
        <f t="shared" si="226"/>
        <v>3023461</v>
      </c>
      <c r="T890" s="7">
        <f t="shared" si="232"/>
        <v>6046922</v>
      </c>
      <c r="U890" s="6">
        <f t="shared" si="233"/>
        <v>693908.54166666663</v>
      </c>
      <c r="V890" s="6">
        <f t="shared" si="233"/>
        <v>0</v>
      </c>
      <c r="W890" s="7">
        <f t="shared" si="227"/>
        <v>6740830.541666667</v>
      </c>
    </row>
    <row r="891" spans="1:23" x14ac:dyDescent="0.3">
      <c r="A891">
        <f t="shared" ref="A891:A954" si="234">A838+1</f>
        <v>2019</v>
      </c>
      <c r="B891" s="46" t="s">
        <v>65</v>
      </c>
      <c r="C891" s="6">
        <v>89540</v>
      </c>
      <c r="D891" s="6">
        <v>156283</v>
      </c>
      <c r="E891" s="6">
        <v>0</v>
      </c>
      <c r="F891" s="7">
        <f t="shared" si="228"/>
        <v>245823</v>
      </c>
      <c r="G891" s="6">
        <v>13729578</v>
      </c>
      <c r="H891" s="6">
        <v>0</v>
      </c>
      <c r="I891" s="7">
        <f t="shared" si="222"/>
        <v>13975401</v>
      </c>
      <c r="J891" s="6">
        <f t="shared" si="229"/>
        <v>37308.333333333336</v>
      </c>
      <c r="K891" s="6">
        <f t="shared" si="223"/>
        <v>65117.916666666672</v>
      </c>
      <c r="L891" s="6">
        <f t="shared" si="223"/>
        <v>0</v>
      </c>
      <c r="M891" s="7">
        <f t="shared" si="230"/>
        <v>102426.25</v>
      </c>
      <c r="N891" s="6">
        <f t="shared" si="231"/>
        <v>5720657.5</v>
      </c>
      <c r="O891" s="6">
        <f t="shared" si="231"/>
        <v>0</v>
      </c>
      <c r="P891" s="7">
        <f t="shared" si="224"/>
        <v>5823083.75</v>
      </c>
      <c r="Q891" s="6">
        <f t="shared" si="225"/>
        <v>13057.916666666666</v>
      </c>
      <c r="R891" s="6">
        <f t="shared" si="225"/>
        <v>22791.270833333332</v>
      </c>
      <c r="S891" s="6">
        <f t="shared" si="226"/>
        <v>35849.1875</v>
      </c>
      <c r="T891" s="7">
        <f t="shared" si="232"/>
        <v>71698.375</v>
      </c>
      <c r="U891" s="6">
        <f t="shared" si="233"/>
        <v>2002230.1249999998</v>
      </c>
      <c r="V891" s="6">
        <f t="shared" si="233"/>
        <v>0</v>
      </c>
      <c r="W891" s="7">
        <f t="shared" si="227"/>
        <v>2073928.4999999998</v>
      </c>
    </row>
    <row r="892" spans="1:23" x14ac:dyDescent="0.3">
      <c r="A892">
        <f t="shared" si="234"/>
        <v>2019</v>
      </c>
      <c r="B892" s="46" t="s">
        <v>66</v>
      </c>
      <c r="C892" s="6">
        <v>620195</v>
      </c>
      <c r="D892" s="6">
        <v>6370625</v>
      </c>
      <c r="E892" s="6">
        <v>0</v>
      </c>
      <c r="F892" s="7">
        <f t="shared" si="228"/>
        <v>6990820</v>
      </c>
      <c r="G892" s="6">
        <v>0</v>
      </c>
      <c r="H892" s="6">
        <v>0</v>
      </c>
      <c r="I892" s="7">
        <f t="shared" si="222"/>
        <v>6990820</v>
      </c>
      <c r="J892" s="6">
        <f t="shared" si="229"/>
        <v>258414.58333333334</v>
      </c>
      <c r="K892" s="6">
        <f t="shared" si="223"/>
        <v>2654427.0833333335</v>
      </c>
      <c r="L892" s="6">
        <f t="shared" si="223"/>
        <v>0</v>
      </c>
      <c r="M892" s="7">
        <f t="shared" si="230"/>
        <v>2912841.666666667</v>
      </c>
      <c r="N892" s="6">
        <f t="shared" si="231"/>
        <v>0</v>
      </c>
      <c r="O892" s="6">
        <f t="shared" si="231"/>
        <v>0</v>
      </c>
      <c r="P892" s="7">
        <f t="shared" si="224"/>
        <v>2912841.666666667</v>
      </c>
      <c r="Q892" s="6">
        <f t="shared" si="225"/>
        <v>90445.104166666672</v>
      </c>
      <c r="R892" s="6">
        <f t="shared" si="225"/>
        <v>929049.47916666663</v>
      </c>
      <c r="S892" s="6">
        <f t="shared" si="226"/>
        <v>1019494.5833333333</v>
      </c>
      <c r="T892" s="7">
        <f t="shared" si="232"/>
        <v>2038989.1666666665</v>
      </c>
      <c r="U892" s="6">
        <f t="shared" si="233"/>
        <v>0</v>
      </c>
      <c r="V892" s="6">
        <f t="shared" si="233"/>
        <v>0</v>
      </c>
      <c r="W892" s="7">
        <f t="shared" si="227"/>
        <v>2038989.1666666665</v>
      </c>
    </row>
    <row r="893" spans="1:23" x14ac:dyDescent="0.3">
      <c r="A893">
        <f t="shared" si="234"/>
        <v>2019</v>
      </c>
      <c r="B893" s="46" t="s">
        <v>67</v>
      </c>
      <c r="C893" s="6">
        <v>451037</v>
      </c>
      <c r="D893" s="6">
        <v>994274</v>
      </c>
      <c r="E893" s="6">
        <v>0</v>
      </c>
      <c r="F893" s="7">
        <f t="shared" si="228"/>
        <v>1445311</v>
      </c>
      <c r="G893" s="6">
        <v>0</v>
      </c>
      <c r="H893" s="6">
        <v>0</v>
      </c>
      <c r="I893" s="7">
        <f t="shared" si="222"/>
        <v>1445311</v>
      </c>
      <c r="J893" s="6">
        <f t="shared" si="229"/>
        <v>187932.08333333334</v>
      </c>
      <c r="K893" s="6">
        <f t="shared" si="223"/>
        <v>414280.83333333337</v>
      </c>
      <c r="L893" s="6">
        <f t="shared" si="223"/>
        <v>0</v>
      </c>
      <c r="M893" s="7">
        <f t="shared" si="230"/>
        <v>602212.91666666674</v>
      </c>
      <c r="N893" s="6">
        <f t="shared" si="231"/>
        <v>0</v>
      </c>
      <c r="O893" s="6">
        <f t="shared" si="231"/>
        <v>0</v>
      </c>
      <c r="P893" s="7">
        <f t="shared" si="224"/>
        <v>602212.91666666674</v>
      </c>
      <c r="Q893" s="6">
        <f t="shared" si="225"/>
        <v>65776.229166666672</v>
      </c>
      <c r="R893" s="6">
        <f t="shared" si="225"/>
        <v>144998.29166666666</v>
      </c>
      <c r="S893" s="6">
        <f t="shared" si="226"/>
        <v>210774.52083333331</v>
      </c>
      <c r="T893" s="7">
        <f t="shared" si="232"/>
        <v>421549.04166666663</v>
      </c>
      <c r="U893" s="6">
        <f t="shared" si="233"/>
        <v>0</v>
      </c>
      <c r="V893" s="6">
        <f t="shared" si="233"/>
        <v>0</v>
      </c>
      <c r="W893" s="7">
        <f t="shared" si="227"/>
        <v>421549.04166666663</v>
      </c>
    </row>
    <row r="894" spans="1:23" x14ac:dyDescent="0.3">
      <c r="A894">
        <f t="shared" si="234"/>
        <v>2019</v>
      </c>
      <c r="B894" s="46" t="s">
        <v>68</v>
      </c>
      <c r="C894" s="6">
        <v>18077017</v>
      </c>
      <c r="D894" s="6">
        <v>2779841</v>
      </c>
      <c r="E894" s="6">
        <v>2231001</v>
      </c>
      <c r="F894" s="7">
        <f t="shared" si="228"/>
        <v>23087859</v>
      </c>
      <c r="G894" s="6">
        <v>4339458</v>
      </c>
      <c r="H894" s="6">
        <v>0</v>
      </c>
      <c r="I894" s="7">
        <f t="shared" si="222"/>
        <v>27427317</v>
      </c>
      <c r="J894" s="6">
        <f t="shared" si="229"/>
        <v>7532090.416666667</v>
      </c>
      <c r="K894" s="6">
        <f t="shared" si="223"/>
        <v>1158267.0833333335</v>
      </c>
      <c r="L894" s="6">
        <f t="shared" si="223"/>
        <v>929583.75</v>
      </c>
      <c r="M894" s="7">
        <f t="shared" si="230"/>
        <v>9619941.25</v>
      </c>
      <c r="N894" s="6">
        <f t="shared" si="231"/>
        <v>1808107.5</v>
      </c>
      <c r="O894" s="6">
        <f t="shared" si="231"/>
        <v>0</v>
      </c>
      <c r="P894" s="7">
        <f t="shared" si="224"/>
        <v>11428048.75</v>
      </c>
      <c r="Q894" s="6">
        <f t="shared" si="225"/>
        <v>2636231.6458333335</v>
      </c>
      <c r="R894" s="6">
        <f t="shared" si="225"/>
        <v>405393.47916666669</v>
      </c>
      <c r="S894" s="6">
        <f t="shared" si="226"/>
        <v>3041625.125</v>
      </c>
      <c r="T894" s="7">
        <f t="shared" si="232"/>
        <v>6083250.25</v>
      </c>
      <c r="U894" s="6">
        <f t="shared" si="233"/>
        <v>632837.625</v>
      </c>
      <c r="V894" s="6">
        <f t="shared" si="233"/>
        <v>0</v>
      </c>
      <c r="W894" s="7">
        <f t="shared" si="227"/>
        <v>6716087.875</v>
      </c>
    </row>
    <row r="895" spans="1:23" x14ac:dyDescent="0.3">
      <c r="A895">
        <f t="shared" si="234"/>
        <v>2019</v>
      </c>
      <c r="B895" s="46" t="s">
        <v>69</v>
      </c>
      <c r="C895" s="6">
        <v>0</v>
      </c>
      <c r="D895" s="6">
        <v>0</v>
      </c>
      <c r="E895" s="6">
        <v>0</v>
      </c>
      <c r="F895" s="7">
        <f t="shared" si="228"/>
        <v>0</v>
      </c>
      <c r="G895" s="6">
        <v>412606</v>
      </c>
      <c r="H895" s="6">
        <v>0</v>
      </c>
      <c r="I895" s="7">
        <f t="shared" si="222"/>
        <v>412606</v>
      </c>
      <c r="J895" s="6">
        <f t="shared" si="229"/>
        <v>0</v>
      </c>
      <c r="K895" s="6">
        <f t="shared" si="223"/>
        <v>0</v>
      </c>
      <c r="L895" s="6">
        <f t="shared" si="223"/>
        <v>0</v>
      </c>
      <c r="M895" s="7">
        <f t="shared" si="230"/>
        <v>0</v>
      </c>
      <c r="N895" s="6">
        <f t="shared" si="231"/>
        <v>171919.16666666669</v>
      </c>
      <c r="O895" s="6">
        <f t="shared" si="231"/>
        <v>0</v>
      </c>
      <c r="P895" s="7">
        <f t="shared" si="224"/>
        <v>171919.16666666669</v>
      </c>
      <c r="Q895" s="6">
        <f t="shared" si="225"/>
        <v>0</v>
      </c>
      <c r="R895" s="6">
        <f t="shared" si="225"/>
        <v>0</v>
      </c>
      <c r="S895" s="6">
        <f t="shared" si="226"/>
        <v>0</v>
      </c>
      <c r="T895" s="7">
        <f t="shared" si="232"/>
        <v>0</v>
      </c>
      <c r="U895" s="6">
        <f t="shared" si="233"/>
        <v>60171.708333333336</v>
      </c>
      <c r="V895" s="6">
        <f t="shared" si="233"/>
        <v>0</v>
      </c>
      <c r="W895" s="7">
        <f t="shared" si="227"/>
        <v>60171.708333333336</v>
      </c>
    </row>
    <row r="896" spans="1:23" x14ac:dyDescent="0.3">
      <c r="A896">
        <f t="shared" si="234"/>
        <v>2019</v>
      </c>
      <c r="B896" s="46" t="s">
        <v>70</v>
      </c>
      <c r="C896" s="6">
        <v>2414017</v>
      </c>
      <c r="D896" s="6">
        <v>126293</v>
      </c>
      <c r="E896" s="6">
        <v>0</v>
      </c>
      <c r="F896" s="7">
        <f t="shared" si="228"/>
        <v>2540310</v>
      </c>
      <c r="G896" s="6">
        <v>29126</v>
      </c>
      <c r="H896" s="6">
        <v>0</v>
      </c>
      <c r="I896" s="7">
        <f t="shared" si="222"/>
        <v>2569436</v>
      </c>
      <c r="J896" s="6">
        <f t="shared" si="229"/>
        <v>1005840.4166666667</v>
      </c>
      <c r="K896" s="6">
        <f t="shared" si="223"/>
        <v>52622.083333333336</v>
      </c>
      <c r="L896" s="6">
        <f t="shared" si="223"/>
        <v>0</v>
      </c>
      <c r="M896" s="7">
        <f t="shared" si="230"/>
        <v>1058462.5</v>
      </c>
      <c r="N896" s="6">
        <f t="shared" si="231"/>
        <v>12135.833333333334</v>
      </c>
      <c r="O896" s="6">
        <f t="shared" si="231"/>
        <v>0</v>
      </c>
      <c r="P896" s="7">
        <f t="shared" si="224"/>
        <v>1070598.3333333333</v>
      </c>
      <c r="Q896" s="6">
        <f t="shared" si="225"/>
        <v>352044.14583333331</v>
      </c>
      <c r="R896" s="6">
        <f t="shared" si="225"/>
        <v>18417.729166666668</v>
      </c>
      <c r="S896" s="6">
        <f t="shared" si="226"/>
        <v>370461.875</v>
      </c>
      <c r="T896" s="7">
        <f t="shared" si="232"/>
        <v>740923.75</v>
      </c>
      <c r="U896" s="6">
        <f t="shared" si="233"/>
        <v>4247.541666666667</v>
      </c>
      <c r="V896" s="6">
        <f t="shared" si="233"/>
        <v>0</v>
      </c>
      <c r="W896" s="7">
        <f t="shared" si="227"/>
        <v>745171.29166666663</v>
      </c>
    </row>
    <row r="897" spans="1:23" x14ac:dyDescent="0.3">
      <c r="A897">
        <f t="shared" si="234"/>
        <v>2019</v>
      </c>
      <c r="B897" s="46" t="s">
        <v>11</v>
      </c>
      <c r="C897" s="6">
        <v>10083385</v>
      </c>
      <c r="D897" s="6">
        <v>40427</v>
      </c>
      <c r="E897" s="6">
        <v>0</v>
      </c>
      <c r="F897" s="7">
        <f t="shared" si="228"/>
        <v>10123812</v>
      </c>
      <c r="G897" s="6">
        <v>0</v>
      </c>
      <c r="H897" s="6">
        <v>7154478</v>
      </c>
      <c r="I897" s="7">
        <f t="shared" si="222"/>
        <v>17278290</v>
      </c>
      <c r="J897" s="6">
        <f t="shared" si="229"/>
        <v>4201410.416666667</v>
      </c>
      <c r="K897" s="6">
        <f t="shared" si="223"/>
        <v>16844.583333333336</v>
      </c>
      <c r="L897" s="6">
        <f t="shared" si="223"/>
        <v>0</v>
      </c>
      <c r="M897" s="7">
        <f t="shared" si="230"/>
        <v>4218255</v>
      </c>
      <c r="N897" s="6">
        <f t="shared" si="231"/>
        <v>0</v>
      </c>
      <c r="O897" s="6">
        <f t="shared" si="231"/>
        <v>2981032.5</v>
      </c>
      <c r="P897" s="7">
        <f t="shared" si="224"/>
        <v>7199287.5</v>
      </c>
      <c r="Q897" s="6">
        <f t="shared" si="225"/>
        <v>1470493.6458333333</v>
      </c>
      <c r="R897" s="6">
        <f t="shared" si="225"/>
        <v>5895.604166666667</v>
      </c>
      <c r="S897" s="6">
        <f t="shared" si="226"/>
        <v>1476389.25</v>
      </c>
      <c r="T897" s="7">
        <f t="shared" si="232"/>
        <v>2952778.5</v>
      </c>
      <c r="U897" s="6">
        <f t="shared" si="233"/>
        <v>0</v>
      </c>
      <c r="V897" s="6">
        <f t="shared" si="233"/>
        <v>1043361.3749999999</v>
      </c>
      <c r="W897" s="7">
        <f t="shared" si="227"/>
        <v>3996139.875</v>
      </c>
    </row>
    <row r="898" spans="1:23" x14ac:dyDescent="0.3">
      <c r="A898">
        <f t="shared" si="234"/>
        <v>2019</v>
      </c>
      <c r="B898" s="46" t="s">
        <v>71</v>
      </c>
      <c r="C898" s="6">
        <v>13689</v>
      </c>
      <c r="D898" s="6">
        <v>265151</v>
      </c>
      <c r="E898" s="6">
        <v>0</v>
      </c>
      <c r="F898" s="7">
        <f t="shared" si="228"/>
        <v>278840</v>
      </c>
      <c r="G898" s="6">
        <v>0</v>
      </c>
      <c r="H898" s="6">
        <v>4593</v>
      </c>
      <c r="I898" s="7">
        <f t="shared" si="222"/>
        <v>283433</v>
      </c>
      <c r="J898" s="6">
        <f t="shared" si="229"/>
        <v>5703.75</v>
      </c>
      <c r="K898" s="6">
        <f t="shared" si="223"/>
        <v>110479.58333333334</v>
      </c>
      <c r="L898" s="6">
        <f t="shared" si="223"/>
        <v>0</v>
      </c>
      <c r="M898" s="7">
        <f t="shared" si="230"/>
        <v>116183.33333333334</v>
      </c>
      <c r="N898" s="6">
        <f t="shared" si="231"/>
        <v>0</v>
      </c>
      <c r="O898" s="6">
        <f t="shared" si="231"/>
        <v>1913.75</v>
      </c>
      <c r="P898" s="7">
        <f t="shared" si="224"/>
        <v>118097.08333333334</v>
      </c>
      <c r="Q898" s="6">
        <f t="shared" si="225"/>
        <v>1996.3124999999998</v>
      </c>
      <c r="R898" s="6">
        <f t="shared" si="225"/>
        <v>38667.854166666664</v>
      </c>
      <c r="S898" s="6">
        <f t="shared" si="226"/>
        <v>40664.166666666664</v>
      </c>
      <c r="T898" s="7">
        <f t="shared" si="232"/>
        <v>81328.333333333328</v>
      </c>
      <c r="U898" s="6">
        <f t="shared" si="233"/>
        <v>0</v>
      </c>
      <c r="V898" s="6">
        <f t="shared" si="233"/>
        <v>669.8125</v>
      </c>
      <c r="W898" s="7">
        <f t="shared" si="227"/>
        <v>81998.145833333328</v>
      </c>
    </row>
    <row r="899" spans="1:23" x14ac:dyDescent="0.3">
      <c r="A899">
        <f t="shared" si="234"/>
        <v>2019</v>
      </c>
      <c r="B899" s="46" t="s">
        <v>23</v>
      </c>
      <c r="C899" s="6">
        <v>2401769</v>
      </c>
      <c r="D899" s="6">
        <v>12112903</v>
      </c>
      <c r="E899" s="6">
        <v>1762077</v>
      </c>
      <c r="F899" s="7">
        <f t="shared" si="228"/>
        <v>16276749</v>
      </c>
      <c r="G899" s="6">
        <v>166</v>
      </c>
      <c r="H899" s="6">
        <v>0</v>
      </c>
      <c r="I899" s="7">
        <f t="shared" si="222"/>
        <v>16276915</v>
      </c>
      <c r="J899" s="6">
        <f t="shared" si="229"/>
        <v>1000737.0833333334</v>
      </c>
      <c r="K899" s="6">
        <f t="shared" si="223"/>
        <v>5047042.916666667</v>
      </c>
      <c r="L899" s="6">
        <f t="shared" si="223"/>
        <v>734198.75</v>
      </c>
      <c r="M899" s="7">
        <f t="shared" si="230"/>
        <v>6781978.75</v>
      </c>
      <c r="N899" s="6">
        <f t="shared" si="231"/>
        <v>69.166666666666671</v>
      </c>
      <c r="O899" s="6">
        <f t="shared" si="231"/>
        <v>0</v>
      </c>
      <c r="P899" s="7">
        <f t="shared" si="224"/>
        <v>6782047.916666667</v>
      </c>
      <c r="Q899" s="6">
        <f t="shared" si="225"/>
        <v>350257.97916666669</v>
      </c>
      <c r="R899" s="6">
        <f t="shared" si="225"/>
        <v>1766465.0208333333</v>
      </c>
      <c r="S899" s="6">
        <f t="shared" si="226"/>
        <v>2116723</v>
      </c>
      <c r="T899" s="7">
        <f t="shared" si="232"/>
        <v>4233446</v>
      </c>
      <c r="U899" s="6">
        <f t="shared" si="233"/>
        <v>24.208333333333332</v>
      </c>
      <c r="V899" s="6">
        <f t="shared" si="233"/>
        <v>0</v>
      </c>
      <c r="W899" s="7">
        <f t="shared" si="227"/>
        <v>4233470.208333333</v>
      </c>
    </row>
    <row r="900" spans="1:23" x14ac:dyDescent="0.3">
      <c r="A900">
        <f t="shared" si="234"/>
        <v>2019</v>
      </c>
      <c r="B900" s="46" t="s">
        <v>15</v>
      </c>
      <c r="C900" s="6">
        <v>57353282</v>
      </c>
      <c r="D900" s="6">
        <v>2115739</v>
      </c>
      <c r="E900" s="6">
        <v>184297</v>
      </c>
      <c r="F900" s="7">
        <f t="shared" si="228"/>
        <v>59653318</v>
      </c>
      <c r="G900" s="6">
        <v>0</v>
      </c>
      <c r="H900" s="6">
        <v>0</v>
      </c>
      <c r="I900" s="7">
        <f t="shared" si="222"/>
        <v>59653318</v>
      </c>
      <c r="J900" s="6">
        <f t="shared" si="229"/>
        <v>23897200.833333336</v>
      </c>
      <c r="K900" s="6">
        <f t="shared" si="223"/>
        <v>881557.91666666674</v>
      </c>
      <c r="L900" s="6">
        <f t="shared" si="223"/>
        <v>76790.416666666672</v>
      </c>
      <c r="M900" s="7">
        <f t="shared" si="230"/>
        <v>24855549.166666672</v>
      </c>
      <c r="N900" s="6">
        <f t="shared" si="231"/>
        <v>0</v>
      </c>
      <c r="O900" s="6">
        <f t="shared" si="231"/>
        <v>0</v>
      </c>
      <c r="P900" s="7">
        <f t="shared" si="224"/>
        <v>24855549.166666672</v>
      </c>
      <c r="Q900" s="6">
        <f t="shared" si="225"/>
        <v>8364020.291666667</v>
      </c>
      <c r="R900" s="6">
        <f t="shared" si="225"/>
        <v>308545.27083333331</v>
      </c>
      <c r="S900" s="6">
        <f t="shared" si="226"/>
        <v>8672565.5625</v>
      </c>
      <c r="T900" s="7">
        <f t="shared" si="232"/>
        <v>17345131.125</v>
      </c>
      <c r="U900" s="6">
        <f t="shared" si="233"/>
        <v>0</v>
      </c>
      <c r="V900" s="6">
        <f t="shared" si="233"/>
        <v>0</v>
      </c>
      <c r="W900" s="7">
        <f t="shared" si="227"/>
        <v>17345131.125</v>
      </c>
    </row>
    <row r="901" spans="1:23" x14ac:dyDescent="0.3">
      <c r="A901">
        <f t="shared" si="234"/>
        <v>2019</v>
      </c>
      <c r="B901" s="46" t="s">
        <v>72</v>
      </c>
      <c r="C901" s="6">
        <v>8223936</v>
      </c>
      <c r="D901" s="6">
        <v>510407</v>
      </c>
      <c r="E901" s="6">
        <v>0</v>
      </c>
      <c r="F901" s="7">
        <f t="shared" si="228"/>
        <v>8734343</v>
      </c>
      <c r="G901" s="6">
        <v>0</v>
      </c>
      <c r="H901" s="6">
        <v>0</v>
      </c>
      <c r="I901" s="7">
        <f t="shared" si="222"/>
        <v>8734343</v>
      </c>
      <c r="J901" s="6">
        <f t="shared" si="229"/>
        <v>3426640</v>
      </c>
      <c r="K901" s="6">
        <f t="shared" si="223"/>
        <v>212669.58333333334</v>
      </c>
      <c r="L901" s="6">
        <f t="shared" si="223"/>
        <v>0</v>
      </c>
      <c r="M901" s="7">
        <f t="shared" si="230"/>
        <v>3639309.5833333335</v>
      </c>
      <c r="N901" s="6">
        <f t="shared" si="231"/>
        <v>0</v>
      </c>
      <c r="O901" s="6">
        <f t="shared" si="231"/>
        <v>0</v>
      </c>
      <c r="P901" s="7">
        <f t="shared" si="224"/>
        <v>3639309.5833333335</v>
      </c>
      <c r="Q901" s="6">
        <f t="shared" si="225"/>
        <v>1199324</v>
      </c>
      <c r="R901" s="6">
        <f t="shared" si="225"/>
        <v>74434.354166666672</v>
      </c>
      <c r="S901" s="6">
        <f t="shared" si="226"/>
        <v>1273758.3541666667</v>
      </c>
      <c r="T901" s="7">
        <f t="shared" si="232"/>
        <v>2547516.7083333335</v>
      </c>
      <c r="U901" s="6">
        <f t="shared" si="233"/>
        <v>0</v>
      </c>
      <c r="V901" s="6">
        <f t="shared" si="233"/>
        <v>0</v>
      </c>
      <c r="W901" s="7">
        <f t="shared" si="227"/>
        <v>2547516.7083333335</v>
      </c>
    </row>
    <row r="902" spans="1:23" x14ac:dyDescent="0.3">
      <c r="B902" s="47" t="s">
        <v>8</v>
      </c>
      <c r="C902" s="6">
        <v>174413817</v>
      </c>
      <c r="D902" s="6">
        <v>72252250</v>
      </c>
      <c r="E902" s="6">
        <v>5868467</v>
      </c>
      <c r="F902" s="7">
        <f t="shared" ref="F902:W902" si="235">SUM(F853:F901)</f>
        <v>252534534</v>
      </c>
      <c r="G902" s="6">
        <v>30574453</v>
      </c>
      <c r="H902" s="6">
        <v>96363373</v>
      </c>
      <c r="I902" s="7">
        <f t="shared" si="235"/>
        <v>379472360</v>
      </c>
      <c r="J902" s="6">
        <f t="shared" si="235"/>
        <v>72672423.75</v>
      </c>
      <c r="K902" s="6">
        <f t="shared" si="235"/>
        <v>30105104.166666664</v>
      </c>
      <c r="L902" s="6">
        <f t="shared" si="235"/>
        <v>2445194.5833333335</v>
      </c>
      <c r="M902" s="7">
        <f t="shared" si="235"/>
        <v>105222722.49999999</v>
      </c>
      <c r="N902" s="6">
        <f t="shared" si="235"/>
        <v>12739355.416666666</v>
      </c>
      <c r="O902" s="6">
        <f t="shared" si="235"/>
        <v>40151405.416666672</v>
      </c>
      <c r="P902" s="7">
        <f t="shared" si="235"/>
        <v>158113483.33333334</v>
      </c>
      <c r="Q902" s="6">
        <f t="shared" si="235"/>
        <v>25435348.3125</v>
      </c>
      <c r="R902" s="6">
        <f t="shared" si="235"/>
        <v>10536786.458333334</v>
      </c>
      <c r="S902" s="6">
        <f t="shared" si="235"/>
        <v>35972134.770833336</v>
      </c>
      <c r="T902" s="7">
        <f t="shared" si="235"/>
        <v>71944269.541666672</v>
      </c>
      <c r="U902" s="6">
        <f t="shared" si="235"/>
        <v>4458774.395833333</v>
      </c>
      <c r="V902" s="6">
        <f t="shared" si="235"/>
        <v>14052991.895833334</v>
      </c>
      <c r="W902" s="7">
        <f t="shared" si="235"/>
        <v>90456035.833333328</v>
      </c>
    </row>
    <row r="904" spans="1:23" x14ac:dyDescent="0.3">
      <c r="B904" s="16">
        <v>2020</v>
      </c>
      <c r="C904" s="55" t="s">
        <v>0</v>
      </c>
      <c r="D904" s="55"/>
      <c r="E904" s="55"/>
      <c r="F904" s="55"/>
      <c r="G904" s="55"/>
      <c r="H904" s="55"/>
      <c r="I904" s="55"/>
      <c r="J904" s="55" t="s">
        <v>30</v>
      </c>
      <c r="K904" s="55"/>
      <c r="L904" s="55"/>
      <c r="M904" s="55"/>
      <c r="N904" s="55"/>
      <c r="O904" s="55"/>
      <c r="P904" s="55"/>
      <c r="Q904" s="55" t="s">
        <v>31</v>
      </c>
      <c r="R904" s="55"/>
      <c r="S904" s="55"/>
      <c r="T904" s="55"/>
      <c r="U904" s="55"/>
      <c r="V904" s="55"/>
      <c r="W904" s="55"/>
    </row>
    <row r="905" spans="1:23" ht="43.2" x14ac:dyDescent="0.3">
      <c r="B905" s="26" t="s">
        <v>1</v>
      </c>
      <c r="C905" s="4" t="s">
        <v>2</v>
      </c>
      <c r="D905" s="4" t="s">
        <v>3</v>
      </c>
      <c r="E905" s="4" t="s">
        <v>4</v>
      </c>
      <c r="F905" s="5" t="s">
        <v>5</v>
      </c>
      <c r="G905" s="4" t="s">
        <v>6</v>
      </c>
      <c r="H905" s="4" t="s">
        <v>7</v>
      </c>
      <c r="I905" s="5" t="s">
        <v>8</v>
      </c>
      <c r="J905" s="4" t="s">
        <v>2</v>
      </c>
      <c r="K905" s="4" t="s">
        <v>3</v>
      </c>
      <c r="L905" s="4" t="s">
        <v>4</v>
      </c>
      <c r="M905" s="5" t="s">
        <v>5</v>
      </c>
      <c r="N905" s="4" t="s">
        <v>6</v>
      </c>
      <c r="O905" s="4" t="s">
        <v>7</v>
      </c>
      <c r="P905" s="5" t="s">
        <v>8</v>
      </c>
      <c r="Q905" s="4" t="s">
        <v>2</v>
      </c>
      <c r="R905" s="4" t="s">
        <v>3</v>
      </c>
      <c r="S905" s="4" t="s">
        <v>4</v>
      </c>
      <c r="T905" s="5" t="s">
        <v>5</v>
      </c>
      <c r="U905" s="4" t="s">
        <v>6</v>
      </c>
      <c r="V905" s="4" t="s">
        <v>7</v>
      </c>
      <c r="W905" s="5" t="s">
        <v>8</v>
      </c>
    </row>
    <row r="906" spans="1:23" x14ac:dyDescent="0.3">
      <c r="A906">
        <f t="shared" si="234"/>
        <v>2020</v>
      </c>
      <c r="B906" s="46" t="s">
        <v>32</v>
      </c>
      <c r="C906" s="6">
        <v>4300770</v>
      </c>
      <c r="D906" s="6">
        <v>1224441</v>
      </c>
      <c r="E906" s="6">
        <v>0</v>
      </c>
      <c r="F906" s="7">
        <f>SUM(C906:E906)</f>
        <v>5525211</v>
      </c>
      <c r="G906" s="6">
        <v>0</v>
      </c>
      <c r="H906" s="6">
        <v>0</v>
      </c>
      <c r="I906" s="7">
        <f t="shared" ref="I906:I954" si="236">SUM(F906:H906)</f>
        <v>5525211</v>
      </c>
      <c r="J906" s="6">
        <f>C906*$J$1</f>
        <v>1791987.5</v>
      </c>
      <c r="K906" s="6">
        <f t="shared" ref="K906:L954" si="237">D906*$J$1</f>
        <v>510183.75</v>
      </c>
      <c r="L906" s="6">
        <f t="shared" si="237"/>
        <v>0</v>
      </c>
      <c r="M906" s="7">
        <f>SUM(J906:L906)</f>
        <v>2302171.25</v>
      </c>
      <c r="N906" s="6">
        <f>G906*$J$1</f>
        <v>0</v>
      </c>
      <c r="O906" s="6">
        <f>H906*$J$1</f>
        <v>0</v>
      </c>
      <c r="P906" s="7">
        <f t="shared" ref="P906:P954" si="238">SUM(M906:O906)</f>
        <v>2302171.25</v>
      </c>
      <c r="Q906" s="6">
        <f t="shared" ref="Q906:R954" si="239">J906*$Q$1</f>
        <v>627195.625</v>
      </c>
      <c r="R906" s="6">
        <f t="shared" si="239"/>
        <v>178564.3125</v>
      </c>
      <c r="S906" s="6">
        <f t="shared" ref="S906:S954" si="240">SUM(Q906:R906)</f>
        <v>805759.9375</v>
      </c>
      <c r="T906" s="7">
        <f>SUM(Q906:S906)</f>
        <v>1611519.875</v>
      </c>
      <c r="U906" s="6">
        <f>N906*$Q$1</f>
        <v>0</v>
      </c>
      <c r="V906" s="6">
        <f>O906*$Q$1</f>
        <v>0</v>
      </c>
      <c r="W906" s="7">
        <f t="shared" ref="W906:W954" si="241">SUM(T906:V906)</f>
        <v>1611519.875</v>
      </c>
    </row>
    <row r="907" spans="1:23" x14ac:dyDescent="0.3">
      <c r="A907">
        <f t="shared" si="234"/>
        <v>2020</v>
      </c>
      <c r="B907" s="46" t="s">
        <v>33</v>
      </c>
      <c r="C907" s="6">
        <v>0</v>
      </c>
      <c r="D907" s="6">
        <v>0</v>
      </c>
      <c r="E907" s="6">
        <v>0</v>
      </c>
      <c r="F907" s="7">
        <f t="shared" ref="F907:F954" si="242">SUM(C907:E907)</f>
        <v>0</v>
      </c>
      <c r="G907" s="6">
        <v>0</v>
      </c>
      <c r="H907" s="6">
        <v>0</v>
      </c>
      <c r="I907" s="7">
        <f t="shared" si="236"/>
        <v>0</v>
      </c>
      <c r="J907" s="6">
        <f t="shared" ref="J907:J954" si="243">C907*$J$1</f>
        <v>0</v>
      </c>
      <c r="K907" s="6">
        <f t="shared" si="237"/>
        <v>0</v>
      </c>
      <c r="L907" s="6">
        <f t="shared" si="237"/>
        <v>0</v>
      </c>
      <c r="M907" s="7">
        <f t="shared" ref="M907:M954" si="244">SUM(J907:L907)</f>
        <v>0</v>
      </c>
      <c r="N907" s="6">
        <f t="shared" ref="N907:O954" si="245">G907*$J$1</f>
        <v>0</v>
      </c>
      <c r="O907" s="6">
        <f t="shared" si="245"/>
        <v>0</v>
      </c>
      <c r="P907" s="7">
        <f t="shared" si="238"/>
        <v>0</v>
      </c>
      <c r="Q907" s="6">
        <f t="shared" si="239"/>
        <v>0</v>
      </c>
      <c r="R907" s="6">
        <f t="shared" si="239"/>
        <v>0</v>
      </c>
      <c r="S907" s="6">
        <f t="shared" si="240"/>
        <v>0</v>
      </c>
      <c r="T907" s="7">
        <f t="shared" ref="T907:T954" si="246">SUM(Q907:S907)</f>
        <v>0</v>
      </c>
      <c r="U907" s="6">
        <f t="shared" ref="U907:V954" si="247">N907*$Q$1</f>
        <v>0</v>
      </c>
      <c r="V907" s="6">
        <f t="shared" si="247"/>
        <v>0</v>
      </c>
      <c r="W907" s="7">
        <f t="shared" si="241"/>
        <v>0</v>
      </c>
    </row>
    <row r="908" spans="1:23" x14ac:dyDescent="0.3">
      <c r="A908">
        <f t="shared" si="234"/>
        <v>2020</v>
      </c>
      <c r="B908" s="46" t="s">
        <v>34</v>
      </c>
      <c r="C908" s="6">
        <v>0</v>
      </c>
      <c r="D908" s="6">
        <v>0</v>
      </c>
      <c r="E908" s="6">
        <v>0</v>
      </c>
      <c r="F908" s="7">
        <f t="shared" si="242"/>
        <v>0</v>
      </c>
      <c r="G908" s="6">
        <v>0</v>
      </c>
      <c r="H908" s="6">
        <v>0</v>
      </c>
      <c r="I908" s="7">
        <f t="shared" si="236"/>
        <v>0</v>
      </c>
      <c r="J908" s="6">
        <f t="shared" si="243"/>
        <v>0</v>
      </c>
      <c r="K908" s="6">
        <f t="shared" si="237"/>
        <v>0</v>
      </c>
      <c r="L908" s="6">
        <f t="shared" si="237"/>
        <v>0</v>
      </c>
      <c r="M908" s="7">
        <f t="shared" si="244"/>
        <v>0</v>
      </c>
      <c r="N908" s="6">
        <f t="shared" si="245"/>
        <v>0</v>
      </c>
      <c r="O908" s="6">
        <f t="shared" si="245"/>
        <v>0</v>
      </c>
      <c r="P908" s="7">
        <f t="shared" si="238"/>
        <v>0</v>
      </c>
      <c r="Q908" s="6">
        <f t="shared" si="239"/>
        <v>0</v>
      </c>
      <c r="R908" s="6">
        <f t="shared" si="239"/>
        <v>0</v>
      </c>
      <c r="S908" s="6">
        <f t="shared" si="240"/>
        <v>0</v>
      </c>
      <c r="T908" s="7">
        <f t="shared" si="246"/>
        <v>0</v>
      </c>
      <c r="U908" s="6">
        <f t="shared" si="247"/>
        <v>0</v>
      </c>
      <c r="V908" s="6">
        <f t="shared" si="247"/>
        <v>0</v>
      </c>
      <c r="W908" s="7">
        <f t="shared" si="241"/>
        <v>0</v>
      </c>
    </row>
    <row r="909" spans="1:23" x14ac:dyDescent="0.3">
      <c r="A909">
        <f t="shared" si="234"/>
        <v>2020</v>
      </c>
      <c r="B909" s="46" t="s">
        <v>35</v>
      </c>
      <c r="C909" s="6">
        <v>0</v>
      </c>
      <c r="D909" s="6">
        <v>0</v>
      </c>
      <c r="E909" s="6">
        <v>0</v>
      </c>
      <c r="F909" s="7">
        <f t="shared" si="242"/>
        <v>0</v>
      </c>
      <c r="G909" s="6">
        <v>0</v>
      </c>
      <c r="H909" s="6">
        <v>0</v>
      </c>
      <c r="I909" s="7">
        <f t="shared" si="236"/>
        <v>0</v>
      </c>
      <c r="J909" s="6">
        <f t="shared" si="243"/>
        <v>0</v>
      </c>
      <c r="K909" s="6">
        <f t="shared" si="237"/>
        <v>0</v>
      </c>
      <c r="L909" s="6">
        <f t="shared" si="237"/>
        <v>0</v>
      </c>
      <c r="M909" s="7">
        <f t="shared" si="244"/>
        <v>0</v>
      </c>
      <c r="N909" s="6">
        <f t="shared" si="245"/>
        <v>0</v>
      </c>
      <c r="O909" s="6">
        <f t="shared" si="245"/>
        <v>0</v>
      </c>
      <c r="P909" s="7">
        <f t="shared" si="238"/>
        <v>0</v>
      </c>
      <c r="Q909" s="6">
        <f t="shared" si="239"/>
        <v>0</v>
      </c>
      <c r="R909" s="6">
        <f t="shared" si="239"/>
        <v>0</v>
      </c>
      <c r="S909" s="6">
        <f t="shared" si="240"/>
        <v>0</v>
      </c>
      <c r="T909" s="7">
        <f t="shared" si="246"/>
        <v>0</v>
      </c>
      <c r="U909" s="6">
        <f t="shared" si="247"/>
        <v>0</v>
      </c>
      <c r="V909" s="6">
        <f t="shared" si="247"/>
        <v>0</v>
      </c>
      <c r="W909" s="7">
        <f t="shared" si="241"/>
        <v>0</v>
      </c>
    </row>
    <row r="910" spans="1:23" x14ac:dyDescent="0.3">
      <c r="A910">
        <f t="shared" si="234"/>
        <v>2020</v>
      </c>
      <c r="B910" s="46" t="s">
        <v>36</v>
      </c>
      <c r="C910" s="6">
        <v>2623</v>
      </c>
      <c r="D910" s="6">
        <v>1723656</v>
      </c>
      <c r="E910" s="6">
        <v>0</v>
      </c>
      <c r="F910" s="7">
        <f t="shared" si="242"/>
        <v>1726279</v>
      </c>
      <c r="G910" s="6">
        <v>0</v>
      </c>
      <c r="H910" s="6">
        <v>0</v>
      </c>
      <c r="I910" s="7">
        <f t="shared" si="236"/>
        <v>1726279</v>
      </c>
      <c r="J910" s="6">
        <f t="shared" si="243"/>
        <v>1092.9166666666667</v>
      </c>
      <c r="K910" s="6">
        <f t="shared" si="237"/>
        <v>718190</v>
      </c>
      <c r="L910" s="6">
        <f t="shared" si="237"/>
        <v>0</v>
      </c>
      <c r="M910" s="7">
        <f t="shared" si="244"/>
        <v>719282.91666666663</v>
      </c>
      <c r="N910" s="6">
        <f t="shared" si="245"/>
        <v>0</v>
      </c>
      <c r="O910" s="6">
        <f t="shared" si="245"/>
        <v>0</v>
      </c>
      <c r="P910" s="7">
        <f t="shared" si="238"/>
        <v>719282.91666666663</v>
      </c>
      <c r="Q910" s="6">
        <f t="shared" si="239"/>
        <v>382.52083333333331</v>
      </c>
      <c r="R910" s="6">
        <f t="shared" si="239"/>
        <v>251366.49999999997</v>
      </c>
      <c r="S910" s="6">
        <f t="shared" si="240"/>
        <v>251749.02083333331</v>
      </c>
      <c r="T910" s="7">
        <f t="shared" si="246"/>
        <v>503498.04166666663</v>
      </c>
      <c r="U910" s="6">
        <f t="shared" si="247"/>
        <v>0</v>
      </c>
      <c r="V910" s="6">
        <f t="shared" si="247"/>
        <v>0</v>
      </c>
      <c r="W910" s="7">
        <f t="shared" si="241"/>
        <v>503498.04166666663</v>
      </c>
    </row>
    <row r="911" spans="1:23" x14ac:dyDescent="0.3">
      <c r="A911">
        <f t="shared" si="234"/>
        <v>2020</v>
      </c>
      <c r="B911" s="46" t="s">
        <v>37</v>
      </c>
      <c r="C911" s="6">
        <v>2042396</v>
      </c>
      <c r="D911" s="6">
        <v>1247312</v>
      </c>
      <c r="E911" s="6">
        <v>0</v>
      </c>
      <c r="F911" s="7">
        <f t="shared" si="242"/>
        <v>3289708</v>
      </c>
      <c r="G911" s="6">
        <v>0</v>
      </c>
      <c r="H911" s="6">
        <v>0</v>
      </c>
      <c r="I911" s="7">
        <f t="shared" si="236"/>
        <v>3289708</v>
      </c>
      <c r="J911" s="6">
        <f t="shared" si="243"/>
        <v>850998.33333333337</v>
      </c>
      <c r="K911" s="6">
        <f t="shared" si="237"/>
        <v>519713.33333333337</v>
      </c>
      <c r="L911" s="6">
        <f t="shared" si="237"/>
        <v>0</v>
      </c>
      <c r="M911" s="7">
        <f t="shared" si="244"/>
        <v>1370711.6666666667</v>
      </c>
      <c r="N911" s="6">
        <f t="shared" si="245"/>
        <v>0</v>
      </c>
      <c r="O911" s="6">
        <f t="shared" si="245"/>
        <v>0</v>
      </c>
      <c r="P911" s="7">
        <f t="shared" si="238"/>
        <v>1370711.6666666667</v>
      </c>
      <c r="Q911" s="6">
        <f t="shared" si="239"/>
        <v>297849.41666666669</v>
      </c>
      <c r="R911" s="6">
        <f t="shared" si="239"/>
        <v>181899.66666666666</v>
      </c>
      <c r="S911" s="6">
        <f t="shared" si="240"/>
        <v>479749.08333333337</v>
      </c>
      <c r="T911" s="7">
        <f t="shared" si="246"/>
        <v>959498.16666666674</v>
      </c>
      <c r="U911" s="6">
        <f t="shared" si="247"/>
        <v>0</v>
      </c>
      <c r="V911" s="6">
        <f t="shared" si="247"/>
        <v>0</v>
      </c>
      <c r="W911" s="7">
        <f t="shared" si="241"/>
        <v>959498.16666666674</v>
      </c>
    </row>
    <row r="912" spans="1:23" x14ac:dyDescent="0.3">
      <c r="A912">
        <f t="shared" si="234"/>
        <v>2020</v>
      </c>
      <c r="B912" s="46" t="s">
        <v>38</v>
      </c>
      <c r="C912" s="6">
        <v>0</v>
      </c>
      <c r="D912" s="6">
        <v>0</v>
      </c>
      <c r="E912" s="6">
        <v>0</v>
      </c>
      <c r="F912" s="7">
        <f t="shared" si="242"/>
        <v>0</v>
      </c>
      <c r="G912" s="6">
        <v>0</v>
      </c>
      <c r="H912" s="6">
        <v>0</v>
      </c>
      <c r="I912" s="7">
        <f t="shared" si="236"/>
        <v>0</v>
      </c>
      <c r="J912" s="6">
        <f t="shared" si="243"/>
        <v>0</v>
      </c>
      <c r="K912" s="6">
        <f t="shared" si="237"/>
        <v>0</v>
      </c>
      <c r="L912" s="6">
        <f t="shared" si="237"/>
        <v>0</v>
      </c>
      <c r="M912" s="7">
        <f t="shared" si="244"/>
        <v>0</v>
      </c>
      <c r="N912" s="6">
        <f t="shared" si="245"/>
        <v>0</v>
      </c>
      <c r="O912" s="6">
        <f t="shared" si="245"/>
        <v>0</v>
      </c>
      <c r="P912" s="7">
        <f t="shared" si="238"/>
        <v>0</v>
      </c>
      <c r="Q912" s="6">
        <f t="shared" si="239"/>
        <v>0</v>
      </c>
      <c r="R912" s="6">
        <f t="shared" si="239"/>
        <v>0</v>
      </c>
      <c r="S912" s="6">
        <f t="shared" si="240"/>
        <v>0</v>
      </c>
      <c r="T912" s="7">
        <f t="shared" si="246"/>
        <v>0</v>
      </c>
      <c r="U912" s="6">
        <f t="shared" si="247"/>
        <v>0</v>
      </c>
      <c r="V912" s="6">
        <f t="shared" si="247"/>
        <v>0</v>
      </c>
      <c r="W912" s="7">
        <f t="shared" si="241"/>
        <v>0</v>
      </c>
    </row>
    <row r="913" spans="1:23" x14ac:dyDescent="0.3">
      <c r="A913">
        <f t="shared" si="234"/>
        <v>2020</v>
      </c>
      <c r="B913" s="46" t="s">
        <v>39</v>
      </c>
      <c r="C913" s="6">
        <v>0</v>
      </c>
      <c r="D913" s="6">
        <v>319384</v>
      </c>
      <c r="E913" s="6">
        <v>0</v>
      </c>
      <c r="F913" s="7">
        <f t="shared" si="242"/>
        <v>319384</v>
      </c>
      <c r="G913" s="6">
        <v>793173</v>
      </c>
      <c r="H913" s="6">
        <v>0</v>
      </c>
      <c r="I913" s="7">
        <f t="shared" si="236"/>
        <v>1112557</v>
      </c>
      <c r="J913" s="6">
        <f t="shared" si="243"/>
        <v>0</v>
      </c>
      <c r="K913" s="6">
        <f t="shared" si="237"/>
        <v>133076.66666666669</v>
      </c>
      <c r="L913" s="6">
        <f t="shared" si="237"/>
        <v>0</v>
      </c>
      <c r="M913" s="7">
        <f t="shared" si="244"/>
        <v>133076.66666666669</v>
      </c>
      <c r="N913" s="6">
        <f t="shared" si="245"/>
        <v>330488.75</v>
      </c>
      <c r="O913" s="6">
        <f t="shared" si="245"/>
        <v>0</v>
      </c>
      <c r="P913" s="7">
        <f t="shared" si="238"/>
        <v>463565.41666666669</v>
      </c>
      <c r="Q913" s="6">
        <f t="shared" si="239"/>
        <v>0</v>
      </c>
      <c r="R913" s="6">
        <f t="shared" si="239"/>
        <v>46576.833333333336</v>
      </c>
      <c r="S913" s="6">
        <f t="shared" si="240"/>
        <v>46576.833333333336</v>
      </c>
      <c r="T913" s="7">
        <f t="shared" si="246"/>
        <v>93153.666666666672</v>
      </c>
      <c r="U913" s="6">
        <f t="shared" si="247"/>
        <v>115671.06249999999</v>
      </c>
      <c r="V913" s="6">
        <f t="shared" si="247"/>
        <v>0</v>
      </c>
      <c r="W913" s="7">
        <f t="shared" si="241"/>
        <v>208824.72916666666</v>
      </c>
    </row>
    <row r="914" spans="1:23" x14ac:dyDescent="0.3">
      <c r="A914">
        <f t="shared" si="234"/>
        <v>2020</v>
      </c>
      <c r="B914" s="46" t="s">
        <v>9</v>
      </c>
      <c r="C914" s="6">
        <v>1023930</v>
      </c>
      <c r="D914" s="6">
        <v>988929</v>
      </c>
      <c r="E914" s="6">
        <v>311549</v>
      </c>
      <c r="F914" s="7">
        <f t="shared" si="242"/>
        <v>2324408</v>
      </c>
      <c r="G914" s="6">
        <v>10858</v>
      </c>
      <c r="H914" s="6">
        <v>80370508</v>
      </c>
      <c r="I914" s="7">
        <f t="shared" si="236"/>
        <v>82705774</v>
      </c>
      <c r="J914" s="6">
        <f t="shared" si="243"/>
        <v>426637.5</v>
      </c>
      <c r="K914" s="6">
        <f t="shared" si="237"/>
        <v>412053.75</v>
      </c>
      <c r="L914" s="6">
        <f t="shared" si="237"/>
        <v>129812.08333333334</v>
      </c>
      <c r="M914" s="7">
        <f t="shared" si="244"/>
        <v>968503.33333333337</v>
      </c>
      <c r="N914" s="6">
        <f t="shared" si="245"/>
        <v>4524.166666666667</v>
      </c>
      <c r="O914" s="6">
        <f t="shared" si="245"/>
        <v>33487711.666666668</v>
      </c>
      <c r="P914" s="7">
        <f t="shared" si="238"/>
        <v>34460739.166666672</v>
      </c>
      <c r="Q914" s="6">
        <f t="shared" si="239"/>
        <v>149323.125</v>
      </c>
      <c r="R914" s="6">
        <f t="shared" si="239"/>
        <v>144218.8125</v>
      </c>
      <c r="S914" s="6">
        <f t="shared" si="240"/>
        <v>293541.9375</v>
      </c>
      <c r="T914" s="7">
        <f t="shared" si="246"/>
        <v>587083.875</v>
      </c>
      <c r="U914" s="6">
        <f t="shared" si="247"/>
        <v>1583.4583333333333</v>
      </c>
      <c r="V914" s="6">
        <f t="shared" si="247"/>
        <v>11720699.083333334</v>
      </c>
      <c r="W914" s="7">
        <f t="shared" si="241"/>
        <v>12309366.416666668</v>
      </c>
    </row>
    <row r="915" spans="1:23" x14ac:dyDescent="0.3">
      <c r="A915">
        <f t="shared" si="234"/>
        <v>2020</v>
      </c>
      <c r="B915" s="46" t="s">
        <v>40</v>
      </c>
      <c r="C915" s="6">
        <v>678849</v>
      </c>
      <c r="D915" s="6">
        <v>33916</v>
      </c>
      <c r="E915" s="6">
        <v>0</v>
      </c>
      <c r="F915" s="7">
        <f t="shared" si="242"/>
        <v>712765</v>
      </c>
      <c r="G915" s="6">
        <v>1535586</v>
      </c>
      <c r="H915" s="6">
        <v>0</v>
      </c>
      <c r="I915" s="7">
        <f t="shared" si="236"/>
        <v>2248351</v>
      </c>
      <c r="J915" s="6">
        <f t="shared" si="243"/>
        <v>282853.75</v>
      </c>
      <c r="K915" s="6">
        <f t="shared" si="237"/>
        <v>14131.666666666668</v>
      </c>
      <c r="L915" s="6">
        <f t="shared" si="237"/>
        <v>0</v>
      </c>
      <c r="M915" s="7">
        <f t="shared" si="244"/>
        <v>296985.41666666669</v>
      </c>
      <c r="N915" s="6">
        <f t="shared" si="245"/>
        <v>639827.5</v>
      </c>
      <c r="O915" s="6">
        <f t="shared" si="245"/>
        <v>0</v>
      </c>
      <c r="P915" s="7">
        <f t="shared" si="238"/>
        <v>936812.91666666674</v>
      </c>
      <c r="Q915" s="6">
        <f t="shared" si="239"/>
        <v>98998.8125</v>
      </c>
      <c r="R915" s="6">
        <f t="shared" si="239"/>
        <v>4946.083333333333</v>
      </c>
      <c r="S915" s="6">
        <f t="shared" si="240"/>
        <v>103944.89583333333</v>
      </c>
      <c r="T915" s="7">
        <f t="shared" si="246"/>
        <v>207889.79166666666</v>
      </c>
      <c r="U915" s="6">
        <f t="shared" si="247"/>
        <v>223939.625</v>
      </c>
      <c r="V915" s="6">
        <f t="shared" si="247"/>
        <v>0</v>
      </c>
      <c r="W915" s="7">
        <f t="shared" si="241"/>
        <v>431829.41666666663</v>
      </c>
    </row>
    <row r="916" spans="1:23" x14ac:dyDescent="0.3">
      <c r="A916">
        <f t="shared" si="234"/>
        <v>2020</v>
      </c>
      <c r="B916" s="46" t="s">
        <v>41</v>
      </c>
      <c r="C916" s="6">
        <v>0</v>
      </c>
      <c r="D916" s="6">
        <v>99047</v>
      </c>
      <c r="E916" s="6">
        <v>0</v>
      </c>
      <c r="F916" s="7">
        <f t="shared" si="242"/>
        <v>99047</v>
      </c>
      <c r="G916" s="6">
        <v>0</v>
      </c>
      <c r="H916" s="6">
        <v>0</v>
      </c>
      <c r="I916" s="7">
        <f t="shared" si="236"/>
        <v>99047</v>
      </c>
      <c r="J916" s="6">
        <f t="shared" si="243"/>
        <v>0</v>
      </c>
      <c r="K916" s="6">
        <f t="shared" si="237"/>
        <v>41269.583333333336</v>
      </c>
      <c r="L916" s="6">
        <f t="shared" si="237"/>
        <v>0</v>
      </c>
      <c r="M916" s="7">
        <f t="shared" si="244"/>
        <v>41269.583333333336</v>
      </c>
      <c r="N916" s="6">
        <f t="shared" si="245"/>
        <v>0</v>
      </c>
      <c r="O916" s="6">
        <f t="shared" si="245"/>
        <v>0</v>
      </c>
      <c r="P916" s="7">
        <f t="shared" si="238"/>
        <v>41269.583333333336</v>
      </c>
      <c r="Q916" s="6">
        <f t="shared" si="239"/>
        <v>0</v>
      </c>
      <c r="R916" s="6">
        <f t="shared" si="239"/>
        <v>14444.354166666666</v>
      </c>
      <c r="S916" s="6">
        <f t="shared" si="240"/>
        <v>14444.354166666666</v>
      </c>
      <c r="T916" s="7">
        <f t="shared" si="246"/>
        <v>28888.708333333332</v>
      </c>
      <c r="U916" s="6">
        <f t="shared" si="247"/>
        <v>0</v>
      </c>
      <c r="V916" s="6">
        <f t="shared" si="247"/>
        <v>0</v>
      </c>
      <c r="W916" s="7">
        <f t="shared" si="241"/>
        <v>28888.708333333332</v>
      </c>
    </row>
    <row r="917" spans="1:23" x14ac:dyDescent="0.3">
      <c r="A917">
        <f t="shared" si="234"/>
        <v>2020</v>
      </c>
      <c r="B917" s="46" t="s">
        <v>42</v>
      </c>
      <c r="C917" s="6">
        <v>41932</v>
      </c>
      <c r="D917" s="6">
        <v>1475481</v>
      </c>
      <c r="E917" s="6">
        <v>0</v>
      </c>
      <c r="F917" s="7">
        <f t="shared" si="242"/>
        <v>1517413</v>
      </c>
      <c r="G917" s="6">
        <v>0</v>
      </c>
      <c r="H917" s="6">
        <v>0</v>
      </c>
      <c r="I917" s="7">
        <f t="shared" si="236"/>
        <v>1517413</v>
      </c>
      <c r="J917" s="6">
        <f t="shared" si="243"/>
        <v>17471.666666666668</v>
      </c>
      <c r="K917" s="6">
        <f t="shared" si="237"/>
        <v>614783.75</v>
      </c>
      <c r="L917" s="6">
        <f t="shared" si="237"/>
        <v>0</v>
      </c>
      <c r="M917" s="7">
        <f t="shared" si="244"/>
        <v>632255.41666666663</v>
      </c>
      <c r="N917" s="6">
        <f t="shared" si="245"/>
        <v>0</v>
      </c>
      <c r="O917" s="6">
        <f t="shared" si="245"/>
        <v>0</v>
      </c>
      <c r="P917" s="7">
        <f t="shared" si="238"/>
        <v>632255.41666666663</v>
      </c>
      <c r="Q917" s="6">
        <f t="shared" si="239"/>
        <v>6115.083333333333</v>
      </c>
      <c r="R917" s="6">
        <f t="shared" si="239"/>
        <v>215174.3125</v>
      </c>
      <c r="S917" s="6">
        <f t="shared" si="240"/>
        <v>221289.39583333334</v>
      </c>
      <c r="T917" s="7">
        <f t="shared" si="246"/>
        <v>442578.79166666669</v>
      </c>
      <c r="U917" s="6">
        <f t="shared" si="247"/>
        <v>0</v>
      </c>
      <c r="V917" s="6">
        <f t="shared" si="247"/>
        <v>0</v>
      </c>
      <c r="W917" s="7">
        <f t="shared" si="241"/>
        <v>442578.79166666669</v>
      </c>
    </row>
    <row r="918" spans="1:23" x14ac:dyDescent="0.3">
      <c r="A918">
        <f t="shared" si="234"/>
        <v>2020</v>
      </c>
      <c r="B918" s="46" t="s">
        <v>43</v>
      </c>
      <c r="C918" s="6">
        <v>335819</v>
      </c>
      <c r="D918" s="6">
        <v>548139</v>
      </c>
      <c r="E918" s="6">
        <v>0</v>
      </c>
      <c r="F918" s="7">
        <f t="shared" si="242"/>
        <v>883958</v>
      </c>
      <c r="G918" s="6">
        <v>0</v>
      </c>
      <c r="H918" s="6">
        <v>4731992</v>
      </c>
      <c r="I918" s="7">
        <f t="shared" si="236"/>
        <v>5615950</v>
      </c>
      <c r="J918" s="6">
        <f t="shared" si="243"/>
        <v>139924.58333333334</v>
      </c>
      <c r="K918" s="6">
        <f t="shared" si="237"/>
        <v>228391.25</v>
      </c>
      <c r="L918" s="6">
        <f t="shared" si="237"/>
        <v>0</v>
      </c>
      <c r="M918" s="7">
        <f t="shared" si="244"/>
        <v>368315.83333333337</v>
      </c>
      <c r="N918" s="6">
        <f t="shared" si="245"/>
        <v>0</v>
      </c>
      <c r="O918" s="6">
        <f t="shared" si="245"/>
        <v>1971663.3333333335</v>
      </c>
      <c r="P918" s="7">
        <f t="shared" si="238"/>
        <v>2339979.166666667</v>
      </c>
      <c r="Q918" s="6">
        <f t="shared" si="239"/>
        <v>48973.604166666664</v>
      </c>
      <c r="R918" s="6">
        <f t="shared" si="239"/>
        <v>79936.9375</v>
      </c>
      <c r="S918" s="6">
        <f t="shared" si="240"/>
        <v>128910.54166666666</v>
      </c>
      <c r="T918" s="7">
        <f t="shared" si="246"/>
        <v>257821.08333333331</v>
      </c>
      <c r="U918" s="6">
        <f t="shared" si="247"/>
        <v>0</v>
      </c>
      <c r="V918" s="6">
        <f t="shared" si="247"/>
        <v>690082.16666666663</v>
      </c>
      <c r="W918" s="7">
        <f t="shared" si="241"/>
        <v>947903.25</v>
      </c>
    </row>
    <row r="919" spans="1:23" x14ac:dyDescent="0.3">
      <c r="A919">
        <f t="shared" si="234"/>
        <v>2020</v>
      </c>
      <c r="B919" s="46" t="s">
        <v>44</v>
      </c>
      <c r="C919" s="6">
        <v>0</v>
      </c>
      <c r="D919" s="6">
        <v>22354</v>
      </c>
      <c r="E919" s="6">
        <v>0</v>
      </c>
      <c r="F919" s="7">
        <f t="shared" si="242"/>
        <v>22354</v>
      </c>
      <c r="G919" s="6">
        <v>0</v>
      </c>
      <c r="H919" s="6">
        <v>0</v>
      </c>
      <c r="I919" s="7">
        <f t="shared" si="236"/>
        <v>22354</v>
      </c>
      <c r="J919" s="6">
        <f t="shared" si="243"/>
        <v>0</v>
      </c>
      <c r="K919" s="6">
        <f t="shared" si="237"/>
        <v>9314.1666666666679</v>
      </c>
      <c r="L919" s="6">
        <f t="shared" si="237"/>
        <v>0</v>
      </c>
      <c r="M919" s="7">
        <f t="shared" si="244"/>
        <v>9314.1666666666679</v>
      </c>
      <c r="N919" s="6">
        <f t="shared" si="245"/>
        <v>0</v>
      </c>
      <c r="O919" s="6">
        <f t="shared" si="245"/>
        <v>0</v>
      </c>
      <c r="P919" s="7">
        <f t="shared" si="238"/>
        <v>9314.1666666666679</v>
      </c>
      <c r="Q919" s="6">
        <f t="shared" si="239"/>
        <v>0</v>
      </c>
      <c r="R919" s="6">
        <f t="shared" si="239"/>
        <v>3259.9583333333335</v>
      </c>
      <c r="S919" s="6">
        <f t="shared" si="240"/>
        <v>3259.9583333333335</v>
      </c>
      <c r="T919" s="7">
        <f t="shared" si="246"/>
        <v>6519.916666666667</v>
      </c>
      <c r="U919" s="6">
        <f t="shared" si="247"/>
        <v>0</v>
      </c>
      <c r="V919" s="6">
        <f t="shared" si="247"/>
        <v>0</v>
      </c>
      <c r="W919" s="7">
        <f t="shared" si="241"/>
        <v>6519.916666666667</v>
      </c>
    </row>
    <row r="920" spans="1:23" x14ac:dyDescent="0.3">
      <c r="A920">
        <f t="shared" si="234"/>
        <v>2020</v>
      </c>
      <c r="B920" s="46" t="s">
        <v>45</v>
      </c>
      <c r="C920" s="6">
        <v>631227</v>
      </c>
      <c r="D920" s="6">
        <v>455991</v>
      </c>
      <c r="E920" s="6">
        <v>0</v>
      </c>
      <c r="F920" s="7">
        <f t="shared" si="242"/>
        <v>1087218</v>
      </c>
      <c r="G920" s="6">
        <v>838127</v>
      </c>
      <c r="H920" s="6">
        <v>0</v>
      </c>
      <c r="I920" s="7">
        <f t="shared" si="236"/>
        <v>1925345</v>
      </c>
      <c r="J920" s="6">
        <f t="shared" si="243"/>
        <v>263011.25</v>
      </c>
      <c r="K920" s="6">
        <f t="shared" si="237"/>
        <v>189996.25</v>
      </c>
      <c r="L920" s="6">
        <f t="shared" si="237"/>
        <v>0</v>
      </c>
      <c r="M920" s="7">
        <f t="shared" si="244"/>
        <v>453007.5</v>
      </c>
      <c r="N920" s="6">
        <f t="shared" si="245"/>
        <v>349219.58333333337</v>
      </c>
      <c r="O920" s="6">
        <f t="shared" si="245"/>
        <v>0</v>
      </c>
      <c r="P920" s="7">
        <f t="shared" si="238"/>
        <v>802227.08333333337</v>
      </c>
      <c r="Q920" s="6">
        <f t="shared" si="239"/>
        <v>92053.9375</v>
      </c>
      <c r="R920" s="6">
        <f t="shared" si="239"/>
        <v>66498.6875</v>
      </c>
      <c r="S920" s="6">
        <f t="shared" si="240"/>
        <v>158552.625</v>
      </c>
      <c r="T920" s="7">
        <f t="shared" si="246"/>
        <v>317105.25</v>
      </c>
      <c r="U920" s="6">
        <f t="shared" si="247"/>
        <v>122226.85416666667</v>
      </c>
      <c r="V920" s="6">
        <f t="shared" si="247"/>
        <v>0</v>
      </c>
      <c r="W920" s="7">
        <f t="shared" si="241"/>
        <v>439332.10416666669</v>
      </c>
    </row>
    <row r="921" spans="1:23" x14ac:dyDescent="0.3">
      <c r="A921">
        <f t="shared" si="234"/>
        <v>2020</v>
      </c>
      <c r="B921" s="46" t="s">
        <v>46</v>
      </c>
      <c r="C921" s="6">
        <v>824</v>
      </c>
      <c r="D921" s="6">
        <v>1175913</v>
      </c>
      <c r="E921" s="6">
        <v>0</v>
      </c>
      <c r="F921" s="7">
        <f t="shared" si="242"/>
        <v>1176737</v>
      </c>
      <c r="G921" s="6">
        <v>0</v>
      </c>
      <c r="H921" s="6">
        <v>0</v>
      </c>
      <c r="I921" s="7">
        <f t="shared" si="236"/>
        <v>1176737</v>
      </c>
      <c r="J921" s="6">
        <f t="shared" si="243"/>
        <v>343.33333333333337</v>
      </c>
      <c r="K921" s="6">
        <f t="shared" si="237"/>
        <v>489963.75</v>
      </c>
      <c r="L921" s="6">
        <f t="shared" si="237"/>
        <v>0</v>
      </c>
      <c r="M921" s="7">
        <f t="shared" si="244"/>
        <v>490307.08333333331</v>
      </c>
      <c r="N921" s="6">
        <f t="shared" si="245"/>
        <v>0</v>
      </c>
      <c r="O921" s="6">
        <f t="shared" si="245"/>
        <v>0</v>
      </c>
      <c r="P921" s="7">
        <f t="shared" si="238"/>
        <v>490307.08333333331</v>
      </c>
      <c r="Q921" s="6">
        <f t="shared" si="239"/>
        <v>120.16666666666667</v>
      </c>
      <c r="R921" s="6">
        <f t="shared" si="239"/>
        <v>171487.3125</v>
      </c>
      <c r="S921" s="6">
        <f t="shared" si="240"/>
        <v>171607.47916666666</v>
      </c>
      <c r="T921" s="7">
        <f t="shared" si="246"/>
        <v>343214.95833333331</v>
      </c>
      <c r="U921" s="6">
        <f t="shared" si="247"/>
        <v>0</v>
      </c>
      <c r="V921" s="6">
        <f t="shared" si="247"/>
        <v>0</v>
      </c>
      <c r="W921" s="7">
        <f t="shared" si="241"/>
        <v>343214.95833333331</v>
      </c>
    </row>
    <row r="922" spans="1:23" x14ac:dyDescent="0.3">
      <c r="A922">
        <f t="shared" si="234"/>
        <v>2020</v>
      </c>
      <c r="B922" s="46" t="s">
        <v>47</v>
      </c>
      <c r="C922" s="6">
        <v>1577441</v>
      </c>
      <c r="D922" s="6">
        <v>38010</v>
      </c>
      <c r="E922" s="6">
        <v>0</v>
      </c>
      <c r="F922" s="7">
        <f t="shared" si="242"/>
        <v>1615451</v>
      </c>
      <c r="G922" s="6">
        <v>0</v>
      </c>
      <c r="H922" s="6">
        <v>0</v>
      </c>
      <c r="I922" s="7">
        <f t="shared" si="236"/>
        <v>1615451</v>
      </c>
      <c r="J922" s="6">
        <f t="shared" si="243"/>
        <v>657267.08333333337</v>
      </c>
      <c r="K922" s="6">
        <f t="shared" si="237"/>
        <v>15837.5</v>
      </c>
      <c r="L922" s="6">
        <f t="shared" si="237"/>
        <v>0</v>
      </c>
      <c r="M922" s="7">
        <f t="shared" si="244"/>
        <v>673104.58333333337</v>
      </c>
      <c r="N922" s="6">
        <f t="shared" si="245"/>
        <v>0</v>
      </c>
      <c r="O922" s="6">
        <f t="shared" si="245"/>
        <v>0</v>
      </c>
      <c r="P922" s="7">
        <f t="shared" si="238"/>
        <v>673104.58333333337</v>
      </c>
      <c r="Q922" s="6">
        <f t="shared" si="239"/>
        <v>230043.47916666666</v>
      </c>
      <c r="R922" s="6">
        <f t="shared" si="239"/>
        <v>5543.125</v>
      </c>
      <c r="S922" s="6">
        <f t="shared" si="240"/>
        <v>235586.60416666666</v>
      </c>
      <c r="T922" s="7">
        <f t="shared" si="246"/>
        <v>471173.20833333331</v>
      </c>
      <c r="U922" s="6">
        <f t="shared" si="247"/>
        <v>0</v>
      </c>
      <c r="V922" s="6">
        <f t="shared" si="247"/>
        <v>0</v>
      </c>
      <c r="W922" s="7">
        <f t="shared" si="241"/>
        <v>471173.20833333331</v>
      </c>
    </row>
    <row r="923" spans="1:23" x14ac:dyDescent="0.3">
      <c r="A923">
        <f t="shared" si="234"/>
        <v>2020</v>
      </c>
      <c r="B923" s="46" t="s">
        <v>48</v>
      </c>
      <c r="C923" s="6">
        <v>240315</v>
      </c>
      <c r="D923" s="6">
        <v>82109</v>
      </c>
      <c r="E923" s="6">
        <v>0</v>
      </c>
      <c r="F923" s="7">
        <f t="shared" si="242"/>
        <v>322424</v>
      </c>
      <c r="G923" s="6">
        <v>0</v>
      </c>
      <c r="H923" s="6">
        <v>772012</v>
      </c>
      <c r="I923" s="7">
        <f t="shared" si="236"/>
        <v>1094436</v>
      </c>
      <c r="J923" s="6">
        <f t="shared" si="243"/>
        <v>100131.25</v>
      </c>
      <c r="K923" s="6">
        <f t="shared" si="237"/>
        <v>34212.083333333336</v>
      </c>
      <c r="L923" s="6">
        <f t="shared" si="237"/>
        <v>0</v>
      </c>
      <c r="M923" s="7">
        <f t="shared" si="244"/>
        <v>134343.33333333334</v>
      </c>
      <c r="N923" s="6">
        <f t="shared" si="245"/>
        <v>0</v>
      </c>
      <c r="O923" s="6">
        <f t="shared" si="245"/>
        <v>321671.66666666669</v>
      </c>
      <c r="P923" s="7">
        <f t="shared" si="238"/>
        <v>456015</v>
      </c>
      <c r="Q923" s="6">
        <f t="shared" si="239"/>
        <v>35045.9375</v>
      </c>
      <c r="R923" s="6">
        <f t="shared" si="239"/>
        <v>11974.229166666666</v>
      </c>
      <c r="S923" s="6">
        <f t="shared" si="240"/>
        <v>47020.166666666664</v>
      </c>
      <c r="T923" s="7">
        <f t="shared" si="246"/>
        <v>94040.333333333328</v>
      </c>
      <c r="U923" s="6">
        <f t="shared" si="247"/>
        <v>0</v>
      </c>
      <c r="V923" s="6">
        <f t="shared" si="247"/>
        <v>112585.08333333333</v>
      </c>
      <c r="W923" s="7">
        <f t="shared" si="241"/>
        <v>206625.41666666666</v>
      </c>
    </row>
    <row r="924" spans="1:23" x14ac:dyDescent="0.3">
      <c r="A924">
        <f t="shared" si="234"/>
        <v>2020</v>
      </c>
      <c r="B924" s="46" t="s">
        <v>49</v>
      </c>
      <c r="C924" s="6">
        <v>816869</v>
      </c>
      <c r="D924" s="6">
        <v>16120</v>
      </c>
      <c r="E924" s="6">
        <v>0</v>
      </c>
      <c r="F924" s="7">
        <f t="shared" si="242"/>
        <v>832989</v>
      </c>
      <c r="G924" s="6">
        <v>0</v>
      </c>
      <c r="H924" s="6">
        <v>140988</v>
      </c>
      <c r="I924" s="7">
        <f t="shared" si="236"/>
        <v>973977</v>
      </c>
      <c r="J924" s="6">
        <f t="shared" si="243"/>
        <v>340362.08333333337</v>
      </c>
      <c r="K924" s="6">
        <f t="shared" si="237"/>
        <v>6716.666666666667</v>
      </c>
      <c r="L924" s="6">
        <f t="shared" si="237"/>
        <v>0</v>
      </c>
      <c r="M924" s="7">
        <f t="shared" si="244"/>
        <v>347078.75000000006</v>
      </c>
      <c r="N924" s="6">
        <f t="shared" si="245"/>
        <v>0</v>
      </c>
      <c r="O924" s="6">
        <f t="shared" si="245"/>
        <v>58745</v>
      </c>
      <c r="P924" s="7">
        <f t="shared" si="238"/>
        <v>405823.75000000006</v>
      </c>
      <c r="Q924" s="6">
        <f t="shared" si="239"/>
        <v>119126.72916666667</v>
      </c>
      <c r="R924" s="6">
        <f t="shared" si="239"/>
        <v>2350.8333333333335</v>
      </c>
      <c r="S924" s="6">
        <f t="shared" si="240"/>
        <v>121477.5625</v>
      </c>
      <c r="T924" s="7">
        <f t="shared" si="246"/>
        <v>242955.125</v>
      </c>
      <c r="U924" s="6">
        <f t="shared" si="247"/>
        <v>0</v>
      </c>
      <c r="V924" s="6">
        <f t="shared" si="247"/>
        <v>20560.75</v>
      </c>
      <c r="W924" s="7">
        <f t="shared" si="241"/>
        <v>263515.875</v>
      </c>
    </row>
    <row r="925" spans="1:23" x14ac:dyDescent="0.3">
      <c r="A925">
        <f t="shared" si="234"/>
        <v>2020</v>
      </c>
      <c r="B925" s="46" t="s">
        <v>50</v>
      </c>
      <c r="C925" s="6">
        <v>1708806</v>
      </c>
      <c r="D925" s="6">
        <v>91917</v>
      </c>
      <c r="E925" s="6">
        <v>0</v>
      </c>
      <c r="F925" s="7">
        <f t="shared" si="242"/>
        <v>1800723</v>
      </c>
      <c r="G925" s="6">
        <v>0</v>
      </c>
      <c r="H925" s="6">
        <v>0</v>
      </c>
      <c r="I925" s="7">
        <f t="shared" si="236"/>
        <v>1800723</v>
      </c>
      <c r="J925" s="6">
        <f t="shared" si="243"/>
        <v>712002.5</v>
      </c>
      <c r="K925" s="6">
        <f t="shared" si="237"/>
        <v>38298.75</v>
      </c>
      <c r="L925" s="6">
        <f t="shared" si="237"/>
        <v>0</v>
      </c>
      <c r="M925" s="7">
        <f t="shared" si="244"/>
        <v>750301.25</v>
      </c>
      <c r="N925" s="6">
        <f t="shared" si="245"/>
        <v>0</v>
      </c>
      <c r="O925" s="6">
        <f t="shared" si="245"/>
        <v>0</v>
      </c>
      <c r="P925" s="7">
        <f t="shared" si="238"/>
        <v>750301.25</v>
      </c>
      <c r="Q925" s="6">
        <f t="shared" si="239"/>
        <v>249200.87499999997</v>
      </c>
      <c r="R925" s="6">
        <f t="shared" si="239"/>
        <v>13404.5625</v>
      </c>
      <c r="S925" s="6">
        <f t="shared" si="240"/>
        <v>262605.4375</v>
      </c>
      <c r="T925" s="7">
        <f t="shared" si="246"/>
        <v>525210.875</v>
      </c>
      <c r="U925" s="6">
        <f t="shared" si="247"/>
        <v>0</v>
      </c>
      <c r="V925" s="6">
        <f t="shared" si="247"/>
        <v>0</v>
      </c>
      <c r="W925" s="7">
        <f t="shared" si="241"/>
        <v>525210.875</v>
      </c>
    </row>
    <row r="926" spans="1:23" x14ac:dyDescent="0.3">
      <c r="A926">
        <f t="shared" si="234"/>
        <v>2020</v>
      </c>
      <c r="B926" s="46" t="s">
        <v>51</v>
      </c>
      <c r="C926" s="6">
        <v>1422959</v>
      </c>
      <c r="D926" s="6">
        <v>6309019</v>
      </c>
      <c r="E926" s="6">
        <v>0</v>
      </c>
      <c r="F926" s="7">
        <f t="shared" si="242"/>
        <v>7731978</v>
      </c>
      <c r="G926" s="6">
        <v>0</v>
      </c>
      <c r="H926" s="6">
        <v>0</v>
      </c>
      <c r="I926" s="7">
        <f t="shared" si="236"/>
        <v>7731978</v>
      </c>
      <c r="J926" s="6">
        <f t="shared" si="243"/>
        <v>592899.58333333337</v>
      </c>
      <c r="K926" s="6">
        <f t="shared" si="237"/>
        <v>2628757.916666667</v>
      </c>
      <c r="L926" s="6">
        <f t="shared" si="237"/>
        <v>0</v>
      </c>
      <c r="M926" s="7">
        <f t="shared" si="244"/>
        <v>3221657.5000000005</v>
      </c>
      <c r="N926" s="6">
        <f t="shared" si="245"/>
        <v>0</v>
      </c>
      <c r="O926" s="6">
        <f t="shared" si="245"/>
        <v>0</v>
      </c>
      <c r="P926" s="7">
        <f t="shared" si="238"/>
        <v>3221657.5000000005</v>
      </c>
      <c r="Q926" s="6">
        <f t="shared" si="239"/>
        <v>207514.85416666666</v>
      </c>
      <c r="R926" s="6">
        <f t="shared" si="239"/>
        <v>920065.27083333337</v>
      </c>
      <c r="S926" s="6">
        <f t="shared" si="240"/>
        <v>1127580.125</v>
      </c>
      <c r="T926" s="7">
        <f t="shared" si="246"/>
        <v>2255160.25</v>
      </c>
      <c r="U926" s="6">
        <f t="shared" si="247"/>
        <v>0</v>
      </c>
      <c r="V926" s="6">
        <f t="shared" si="247"/>
        <v>0</v>
      </c>
      <c r="W926" s="7">
        <f t="shared" si="241"/>
        <v>2255160.25</v>
      </c>
    </row>
    <row r="927" spans="1:23" x14ac:dyDescent="0.3">
      <c r="A927">
        <f t="shared" si="234"/>
        <v>2020</v>
      </c>
      <c r="B927" s="46" t="s">
        <v>52</v>
      </c>
      <c r="C927" s="6">
        <v>0</v>
      </c>
      <c r="D927" s="6">
        <v>1027436</v>
      </c>
      <c r="E927" s="6">
        <v>0</v>
      </c>
      <c r="F927" s="7">
        <f t="shared" si="242"/>
        <v>1027436</v>
      </c>
      <c r="G927" s="6">
        <v>754</v>
      </c>
      <c r="H927" s="6">
        <v>0</v>
      </c>
      <c r="I927" s="7">
        <f t="shared" si="236"/>
        <v>1028190</v>
      </c>
      <c r="J927" s="6">
        <f t="shared" si="243"/>
        <v>0</v>
      </c>
      <c r="K927" s="6">
        <f t="shared" si="237"/>
        <v>428098.33333333337</v>
      </c>
      <c r="L927" s="6">
        <f t="shared" si="237"/>
        <v>0</v>
      </c>
      <c r="M927" s="7">
        <f t="shared" si="244"/>
        <v>428098.33333333337</v>
      </c>
      <c r="N927" s="6">
        <f t="shared" si="245"/>
        <v>314.16666666666669</v>
      </c>
      <c r="O927" s="6">
        <f t="shared" si="245"/>
        <v>0</v>
      </c>
      <c r="P927" s="7">
        <f t="shared" si="238"/>
        <v>428412.50000000006</v>
      </c>
      <c r="Q927" s="6">
        <f t="shared" si="239"/>
        <v>0</v>
      </c>
      <c r="R927" s="6">
        <f t="shared" si="239"/>
        <v>149834.41666666666</v>
      </c>
      <c r="S927" s="6">
        <f t="shared" si="240"/>
        <v>149834.41666666666</v>
      </c>
      <c r="T927" s="7">
        <f t="shared" si="246"/>
        <v>299668.83333333331</v>
      </c>
      <c r="U927" s="6">
        <f t="shared" si="247"/>
        <v>109.95833333333333</v>
      </c>
      <c r="V927" s="6">
        <f t="shared" si="247"/>
        <v>0</v>
      </c>
      <c r="W927" s="7">
        <f t="shared" si="241"/>
        <v>299778.79166666663</v>
      </c>
    </row>
    <row r="928" spans="1:23" x14ac:dyDescent="0.3">
      <c r="A928">
        <f t="shared" si="234"/>
        <v>2020</v>
      </c>
      <c r="B928" s="46" t="s">
        <v>13</v>
      </c>
      <c r="C928" s="6">
        <v>3650549</v>
      </c>
      <c r="D928" s="6">
        <v>260318</v>
      </c>
      <c r="E928" s="6">
        <v>75072</v>
      </c>
      <c r="F928" s="7">
        <f t="shared" si="242"/>
        <v>3985939</v>
      </c>
      <c r="G928" s="6">
        <v>0</v>
      </c>
      <c r="H928" s="6">
        <v>0</v>
      </c>
      <c r="I928" s="7">
        <f t="shared" si="236"/>
        <v>3985939</v>
      </c>
      <c r="J928" s="6">
        <f t="shared" si="243"/>
        <v>1521062.0833333335</v>
      </c>
      <c r="K928" s="6">
        <f t="shared" si="237"/>
        <v>108465.83333333334</v>
      </c>
      <c r="L928" s="6">
        <f t="shared" si="237"/>
        <v>31280</v>
      </c>
      <c r="M928" s="7">
        <f t="shared" si="244"/>
        <v>1660807.9166666667</v>
      </c>
      <c r="N928" s="6">
        <f t="shared" si="245"/>
        <v>0</v>
      </c>
      <c r="O928" s="6">
        <f t="shared" si="245"/>
        <v>0</v>
      </c>
      <c r="P928" s="7">
        <f t="shared" si="238"/>
        <v>1660807.9166666667</v>
      </c>
      <c r="Q928" s="6">
        <f t="shared" si="239"/>
        <v>532371.72916666674</v>
      </c>
      <c r="R928" s="6">
        <f t="shared" si="239"/>
        <v>37963.041666666664</v>
      </c>
      <c r="S928" s="6">
        <f t="shared" si="240"/>
        <v>570334.77083333337</v>
      </c>
      <c r="T928" s="7">
        <f t="shared" si="246"/>
        <v>1140669.5416666667</v>
      </c>
      <c r="U928" s="6">
        <f t="shared" si="247"/>
        <v>0</v>
      </c>
      <c r="V928" s="6">
        <f t="shared" si="247"/>
        <v>0</v>
      </c>
      <c r="W928" s="7">
        <f t="shared" si="241"/>
        <v>1140669.5416666667</v>
      </c>
    </row>
    <row r="929" spans="1:23" x14ac:dyDescent="0.3">
      <c r="A929">
        <f t="shared" si="234"/>
        <v>2020</v>
      </c>
      <c r="B929" s="46" t="s">
        <v>53</v>
      </c>
      <c r="C929" s="6">
        <v>0</v>
      </c>
      <c r="D929" s="6">
        <v>22607</v>
      </c>
      <c r="E929" s="6">
        <v>0</v>
      </c>
      <c r="F929" s="7">
        <f t="shared" si="242"/>
        <v>22607</v>
      </c>
      <c r="G929" s="6">
        <v>0</v>
      </c>
      <c r="H929" s="6">
        <v>357818</v>
      </c>
      <c r="I929" s="7">
        <f t="shared" si="236"/>
        <v>380425</v>
      </c>
      <c r="J929" s="6">
        <f t="shared" si="243"/>
        <v>0</v>
      </c>
      <c r="K929" s="6">
        <f t="shared" si="237"/>
        <v>9419.5833333333339</v>
      </c>
      <c r="L929" s="6">
        <f t="shared" si="237"/>
        <v>0</v>
      </c>
      <c r="M929" s="7">
        <f t="shared" si="244"/>
        <v>9419.5833333333339</v>
      </c>
      <c r="N929" s="6">
        <f t="shared" si="245"/>
        <v>0</v>
      </c>
      <c r="O929" s="6">
        <f t="shared" si="245"/>
        <v>149090.83333333334</v>
      </c>
      <c r="P929" s="7">
        <f t="shared" si="238"/>
        <v>158510.41666666669</v>
      </c>
      <c r="Q929" s="6">
        <f t="shared" si="239"/>
        <v>0</v>
      </c>
      <c r="R929" s="6">
        <f t="shared" si="239"/>
        <v>3296.8541666666665</v>
      </c>
      <c r="S929" s="6">
        <f t="shared" si="240"/>
        <v>3296.8541666666665</v>
      </c>
      <c r="T929" s="7">
        <f t="shared" si="246"/>
        <v>6593.708333333333</v>
      </c>
      <c r="U929" s="6">
        <f t="shared" si="247"/>
        <v>0</v>
      </c>
      <c r="V929" s="6">
        <f t="shared" si="247"/>
        <v>52181.791666666664</v>
      </c>
      <c r="W929" s="7">
        <f t="shared" si="241"/>
        <v>58775.5</v>
      </c>
    </row>
    <row r="930" spans="1:23" x14ac:dyDescent="0.3">
      <c r="A930">
        <f t="shared" si="234"/>
        <v>2020</v>
      </c>
      <c r="B930" s="46" t="s">
        <v>54</v>
      </c>
      <c r="C930" s="6">
        <v>1509069</v>
      </c>
      <c r="D930" s="6">
        <v>1300374</v>
      </c>
      <c r="E930" s="6">
        <v>0</v>
      </c>
      <c r="F930" s="7">
        <f t="shared" si="242"/>
        <v>2809443</v>
      </c>
      <c r="G930" s="6">
        <v>0</v>
      </c>
      <c r="H930" s="6">
        <v>0</v>
      </c>
      <c r="I930" s="7">
        <f t="shared" si="236"/>
        <v>2809443</v>
      </c>
      <c r="J930" s="6">
        <f t="shared" si="243"/>
        <v>628778.75</v>
      </c>
      <c r="K930" s="6">
        <f t="shared" si="237"/>
        <v>541822.5</v>
      </c>
      <c r="L930" s="6">
        <f t="shared" si="237"/>
        <v>0</v>
      </c>
      <c r="M930" s="7">
        <f t="shared" si="244"/>
        <v>1170601.25</v>
      </c>
      <c r="N930" s="6">
        <f t="shared" si="245"/>
        <v>0</v>
      </c>
      <c r="O930" s="6">
        <f t="shared" si="245"/>
        <v>0</v>
      </c>
      <c r="P930" s="7">
        <f t="shared" si="238"/>
        <v>1170601.25</v>
      </c>
      <c r="Q930" s="6">
        <f t="shared" si="239"/>
        <v>220072.5625</v>
      </c>
      <c r="R930" s="6">
        <f t="shared" si="239"/>
        <v>189637.875</v>
      </c>
      <c r="S930" s="6">
        <f t="shared" si="240"/>
        <v>409710.4375</v>
      </c>
      <c r="T930" s="7">
        <f t="shared" si="246"/>
        <v>819420.875</v>
      </c>
      <c r="U930" s="6">
        <f t="shared" si="247"/>
        <v>0</v>
      </c>
      <c r="V930" s="6">
        <f t="shared" si="247"/>
        <v>0</v>
      </c>
      <c r="W930" s="7">
        <f t="shared" si="241"/>
        <v>819420.875</v>
      </c>
    </row>
    <row r="931" spans="1:23" x14ac:dyDescent="0.3">
      <c r="A931">
        <f t="shared" si="234"/>
        <v>2020</v>
      </c>
      <c r="B931" s="46" t="s">
        <v>55</v>
      </c>
      <c r="C931" s="6">
        <v>129431</v>
      </c>
      <c r="D931" s="6">
        <v>448267</v>
      </c>
      <c r="E931" s="6">
        <v>0</v>
      </c>
      <c r="F931" s="7">
        <f t="shared" si="242"/>
        <v>577698</v>
      </c>
      <c r="G931" s="6">
        <v>0</v>
      </c>
      <c r="H931" s="6">
        <v>0</v>
      </c>
      <c r="I931" s="7">
        <f t="shared" si="236"/>
        <v>577698</v>
      </c>
      <c r="J931" s="6">
        <f t="shared" si="243"/>
        <v>53929.583333333336</v>
      </c>
      <c r="K931" s="6">
        <f t="shared" si="237"/>
        <v>186777.91666666669</v>
      </c>
      <c r="L931" s="6">
        <f t="shared" si="237"/>
        <v>0</v>
      </c>
      <c r="M931" s="7">
        <f t="shared" si="244"/>
        <v>240707.50000000003</v>
      </c>
      <c r="N931" s="6">
        <f t="shared" si="245"/>
        <v>0</v>
      </c>
      <c r="O931" s="6">
        <f t="shared" si="245"/>
        <v>0</v>
      </c>
      <c r="P931" s="7">
        <f t="shared" si="238"/>
        <v>240707.50000000003</v>
      </c>
      <c r="Q931" s="6">
        <f t="shared" si="239"/>
        <v>18875.354166666668</v>
      </c>
      <c r="R931" s="6">
        <f t="shared" si="239"/>
        <v>65372.270833333336</v>
      </c>
      <c r="S931" s="6">
        <f t="shared" si="240"/>
        <v>84247.625</v>
      </c>
      <c r="T931" s="7">
        <f t="shared" si="246"/>
        <v>168495.25</v>
      </c>
      <c r="U931" s="6">
        <f t="shared" si="247"/>
        <v>0</v>
      </c>
      <c r="V931" s="6">
        <f t="shared" si="247"/>
        <v>0</v>
      </c>
      <c r="W931" s="7">
        <f t="shared" si="241"/>
        <v>168495.25</v>
      </c>
    </row>
    <row r="932" spans="1:23" x14ac:dyDescent="0.3">
      <c r="A932">
        <f t="shared" si="234"/>
        <v>2020</v>
      </c>
      <c r="B932" s="46" t="s">
        <v>56</v>
      </c>
      <c r="C932" s="6">
        <v>7411</v>
      </c>
      <c r="D932" s="6">
        <v>0</v>
      </c>
      <c r="E932" s="6">
        <v>0</v>
      </c>
      <c r="F932" s="7">
        <f t="shared" si="242"/>
        <v>7411</v>
      </c>
      <c r="G932" s="6">
        <v>0</v>
      </c>
      <c r="H932" s="6">
        <v>0</v>
      </c>
      <c r="I932" s="7">
        <f t="shared" si="236"/>
        <v>7411</v>
      </c>
      <c r="J932" s="6">
        <f t="shared" si="243"/>
        <v>3087.916666666667</v>
      </c>
      <c r="K932" s="6">
        <f t="shared" si="237"/>
        <v>0</v>
      </c>
      <c r="L932" s="6">
        <f t="shared" si="237"/>
        <v>0</v>
      </c>
      <c r="M932" s="7">
        <f t="shared" si="244"/>
        <v>3087.916666666667</v>
      </c>
      <c r="N932" s="6">
        <f t="shared" si="245"/>
        <v>0</v>
      </c>
      <c r="O932" s="6">
        <f t="shared" si="245"/>
        <v>0</v>
      </c>
      <c r="P932" s="7">
        <f t="shared" si="238"/>
        <v>3087.916666666667</v>
      </c>
      <c r="Q932" s="6">
        <f t="shared" si="239"/>
        <v>1080.7708333333333</v>
      </c>
      <c r="R932" s="6">
        <f t="shared" si="239"/>
        <v>0</v>
      </c>
      <c r="S932" s="6">
        <f t="shared" si="240"/>
        <v>1080.7708333333333</v>
      </c>
      <c r="T932" s="7">
        <f t="shared" si="246"/>
        <v>2161.5416666666665</v>
      </c>
      <c r="U932" s="6">
        <f t="shared" si="247"/>
        <v>0</v>
      </c>
      <c r="V932" s="6">
        <f t="shared" si="247"/>
        <v>0</v>
      </c>
      <c r="W932" s="7">
        <f t="shared" si="241"/>
        <v>2161.5416666666665</v>
      </c>
    </row>
    <row r="933" spans="1:23" x14ac:dyDescent="0.3">
      <c r="A933">
        <f t="shared" si="234"/>
        <v>2020</v>
      </c>
      <c r="B933" s="46" t="s">
        <v>57</v>
      </c>
      <c r="C933" s="6">
        <v>6978898</v>
      </c>
      <c r="D933" s="6">
        <v>1742230</v>
      </c>
      <c r="E933" s="6">
        <v>0</v>
      </c>
      <c r="F933" s="7">
        <f t="shared" si="242"/>
        <v>8721128</v>
      </c>
      <c r="G933" s="6">
        <v>0</v>
      </c>
      <c r="H933" s="6">
        <v>2</v>
      </c>
      <c r="I933" s="7">
        <f t="shared" si="236"/>
        <v>8721130</v>
      </c>
      <c r="J933" s="6">
        <f t="shared" si="243"/>
        <v>2907874.166666667</v>
      </c>
      <c r="K933" s="6">
        <f t="shared" si="237"/>
        <v>725929.16666666674</v>
      </c>
      <c r="L933" s="6">
        <f t="shared" si="237"/>
        <v>0</v>
      </c>
      <c r="M933" s="7">
        <f t="shared" si="244"/>
        <v>3633803.333333334</v>
      </c>
      <c r="N933" s="6">
        <f t="shared" si="245"/>
        <v>0</v>
      </c>
      <c r="O933" s="6">
        <f t="shared" si="245"/>
        <v>0.83333333333333337</v>
      </c>
      <c r="P933" s="7">
        <f t="shared" si="238"/>
        <v>3633804.1666666674</v>
      </c>
      <c r="Q933" s="6">
        <f t="shared" si="239"/>
        <v>1017755.9583333334</v>
      </c>
      <c r="R933" s="6">
        <f t="shared" si="239"/>
        <v>254075.20833333334</v>
      </c>
      <c r="S933" s="6">
        <f t="shared" si="240"/>
        <v>1271831.1666666667</v>
      </c>
      <c r="T933" s="7">
        <f t="shared" si="246"/>
        <v>2543662.3333333335</v>
      </c>
      <c r="U933" s="6">
        <f t="shared" si="247"/>
        <v>0</v>
      </c>
      <c r="V933" s="6">
        <f t="shared" si="247"/>
        <v>0.29166666666666669</v>
      </c>
      <c r="W933" s="7">
        <f t="shared" si="241"/>
        <v>2543662.625</v>
      </c>
    </row>
    <row r="934" spans="1:23" x14ac:dyDescent="0.3">
      <c r="A934">
        <f t="shared" si="234"/>
        <v>2020</v>
      </c>
      <c r="B934" s="46" t="s">
        <v>58</v>
      </c>
      <c r="C934" s="6">
        <v>2462268</v>
      </c>
      <c r="D934" s="6">
        <v>7015416</v>
      </c>
      <c r="E934" s="6">
        <v>0</v>
      </c>
      <c r="F934" s="7">
        <f t="shared" si="242"/>
        <v>9477684</v>
      </c>
      <c r="G934" s="6">
        <v>0</v>
      </c>
      <c r="H934" s="6">
        <v>2643016</v>
      </c>
      <c r="I934" s="7">
        <f t="shared" si="236"/>
        <v>12120700</v>
      </c>
      <c r="J934" s="6">
        <f t="shared" si="243"/>
        <v>1025945</v>
      </c>
      <c r="K934" s="6">
        <f t="shared" si="237"/>
        <v>2923090</v>
      </c>
      <c r="L934" s="6">
        <f t="shared" si="237"/>
        <v>0</v>
      </c>
      <c r="M934" s="7">
        <f t="shared" si="244"/>
        <v>3949035</v>
      </c>
      <c r="N934" s="6">
        <f t="shared" si="245"/>
        <v>0</v>
      </c>
      <c r="O934" s="6">
        <f t="shared" si="245"/>
        <v>1101256.6666666667</v>
      </c>
      <c r="P934" s="7">
        <f t="shared" si="238"/>
        <v>5050291.666666667</v>
      </c>
      <c r="Q934" s="6">
        <f t="shared" si="239"/>
        <v>359080.75</v>
      </c>
      <c r="R934" s="6">
        <f t="shared" si="239"/>
        <v>1023081.4999999999</v>
      </c>
      <c r="S934" s="6">
        <f t="shared" si="240"/>
        <v>1382162.25</v>
      </c>
      <c r="T934" s="7">
        <f t="shared" si="246"/>
        <v>2764324.5</v>
      </c>
      <c r="U934" s="6">
        <f t="shared" si="247"/>
        <v>0</v>
      </c>
      <c r="V934" s="6">
        <f t="shared" si="247"/>
        <v>385439.83333333331</v>
      </c>
      <c r="W934" s="7">
        <f t="shared" si="241"/>
        <v>3149764.3333333335</v>
      </c>
    </row>
    <row r="935" spans="1:23" x14ac:dyDescent="0.3">
      <c r="A935">
        <f t="shared" si="234"/>
        <v>2020</v>
      </c>
      <c r="B935" s="46" t="s">
        <v>59</v>
      </c>
      <c r="C935" s="6">
        <v>1535164</v>
      </c>
      <c r="D935" s="6">
        <v>0</v>
      </c>
      <c r="E935" s="6">
        <v>0</v>
      </c>
      <c r="F935" s="7">
        <f t="shared" si="242"/>
        <v>1535164</v>
      </c>
      <c r="G935" s="6">
        <v>0</v>
      </c>
      <c r="H935" s="6">
        <v>0</v>
      </c>
      <c r="I935" s="7">
        <f t="shared" si="236"/>
        <v>1535164</v>
      </c>
      <c r="J935" s="6">
        <f t="shared" si="243"/>
        <v>639651.66666666674</v>
      </c>
      <c r="K935" s="6">
        <f t="shared" si="237"/>
        <v>0</v>
      </c>
      <c r="L935" s="6">
        <f t="shared" si="237"/>
        <v>0</v>
      </c>
      <c r="M935" s="7">
        <f t="shared" si="244"/>
        <v>639651.66666666674</v>
      </c>
      <c r="N935" s="6">
        <f t="shared" si="245"/>
        <v>0</v>
      </c>
      <c r="O935" s="6">
        <f t="shared" si="245"/>
        <v>0</v>
      </c>
      <c r="P935" s="7">
        <f t="shared" si="238"/>
        <v>639651.66666666674</v>
      </c>
      <c r="Q935" s="6">
        <f t="shared" si="239"/>
        <v>223878.08333333334</v>
      </c>
      <c r="R935" s="6">
        <f t="shared" si="239"/>
        <v>0</v>
      </c>
      <c r="S935" s="6">
        <f t="shared" si="240"/>
        <v>223878.08333333334</v>
      </c>
      <c r="T935" s="7">
        <f t="shared" si="246"/>
        <v>447756.16666666669</v>
      </c>
      <c r="U935" s="6">
        <f t="shared" si="247"/>
        <v>0</v>
      </c>
      <c r="V935" s="6">
        <f t="shared" si="247"/>
        <v>0</v>
      </c>
      <c r="W935" s="7">
        <f t="shared" si="241"/>
        <v>447756.16666666669</v>
      </c>
    </row>
    <row r="936" spans="1:23" x14ac:dyDescent="0.3">
      <c r="A936">
        <f t="shared" si="234"/>
        <v>2020</v>
      </c>
      <c r="B936" s="46" t="s">
        <v>60</v>
      </c>
      <c r="C936" s="6">
        <v>0</v>
      </c>
      <c r="D936" s="6">
        <v>0</v>
      </c>
      <c r="E936" s="6">
        <v>0</v>
      </c>
      <c r="F936" s="7">
        <f t="shared" si="242"/>
        <v>0</v>
      </c>
      <c r="G936" s="6">
        <v>0</v>
      </c>
      <c r="H936" s="6">
        <v>0</v>
      </c>
      <c r="I936" s="7">
        <f t="shared" si="236"/>
        <v>0</v>
      </c>
      <c r="J936" s="6">
        <f t="shared" si="243"/>
        <v>0</v>
      </c>
      <c r="K936" s="6">
        <f t="shared" si="237"/>
        <v>0</v>
      </c>
      <c r="L936" s="6">
        <f t="shared" si="237"/>
        <v>0</v>
      </c>
      <c r="M936" s="7">
        <f t="shared" si="244"/>
        <v>0</v>
      </c>
      <c r="N936" s="6">
        <f t="shared" si="245"/>
        <v>0</v>
      </c>
      <c r="O936" s="6">
        <f t="shared" si="245"/>
        <v>0</v>
      </c>
      <c r="P936" s="7">
        <f t="shared" si="238"/>
        <v>0</v>
      </c>
      <c r="Q936" s="6">
        <f t="shared" si="239"/>
        <v>0</v>
      </c>
      <c r="R936" s="6">
        <f t="shared" si="239"/>
        <v>0</v>
      </c>
      <c r="S936" s="6">
        <f t="shared" si="240"/>
        <v>0</v>
      </c>
      <c r="T936" s="7">
        <f t="shared" si="246"/>
        <v>0</v>
      </c>
      <c r="U936" s="6">
        <f t="shared" si="247"/>
        <v>0</v>
      </c>
      <c r="V936" s="6">
        <f t="shared" si="247"/>
        <v>0</v>
      </c>
      <c r="W936" s="7">
        <f t="shared" si="241"/>
        <v>0</v>
      </c>
    </row>
    <row r="937" spans="1:23" x14ac:dyDescent="0.3">
      <c r="A937">
        <f t="shared" si="234"/>
        <v>2020</v>
      </c>
      <c r="B937" s="46" t="s">
        <v>61</v>
      </c>
      <c r="C937" s="6">
        <v>141166</v>
      </c>
      <c r="D937" s="6">
        <v>206232</v>
      </c>
      <c r="E937" s="6">
        <v>0</v>
      </c>
      <c r="F937" s="7">
        <f t="shared" si="242"/>
        <v>347398</v>
      </c>
      <c r="G937" s="6">
        <v>0</v>
      </c>
      <c r="H937" s="6">
        <v>0</v>
      </c>
      <c r="I937" s="7">
        <f t="shared" si="236"/>
        <v>347398</v>
      </c>
      <c r="J937" s="6">
        <f t="shared" si="243"/>
        <v>58819.166666666672</v>
      </c>
      <c r="K937" s="6">
        <f t="shared" si="237"/>
        <v>85930</v>
      </c>
      <c r="L937" s="6">
        <f t="shared" si="237"/>
        <v>0</v>
      </c>
      <c r="M937" s="7">
        <f t="shared" si="244"/>
        <v>144749.16666666669</v>
      </c>
      <c r="N937" s="6">
        <f t="shared" si="245"/>
        <v>0</v>
      </c>
      <c r="O937" s="6">
        <f t="shared" si="245"/>
        <v>0</v>
      </c>
      <c r="P937" s="7">
        <f t="shared" si="238"/>
        <v>144749.16666666669</v>
      </c>
      <c r="Q937" s="6">
        <f t="shared" si="239"/>
        <v>20586.708333333332</v>
      </c>
      <c r="R937" s="6">
        <f t="shared" si="239"/>
        <v>30075.499999999996</v>
      </c>
      <c r="S937" s="6">
        <f t="shared" si="240"/>
        <v>50662.208333333328</v>
      </c>
      <c r="T937" s="7">
        <f t="shared" si="246"/>
        <v>101324.41666666666</v>
      </c>
      <c r="U937" s="6">
        <f t="shared" si="247"/>
        <v>0</v>
      </c>
      <c r="V937" s="6">
        <f t="shared" si="247"/>
        <v>0</v>
      </c>
      <c r="W937" s="7">
        <f t="shared" si="241"/>
        <v>101324.41666666666</v>
      </c>
    </row>
    <row r="938" spans="1:23" x14ac:dyDescent="0.3">
      <c r="A938">
        <f t="shared" si="234"/>
        <v>2020</v>
      </c>
      <c r="B938" s="46" t="s">
        <v>62</v>
      </c>
      <c r="C938" s="6">
        <v>0</v>
      </c>
      <c r="D938" s="6">
        <v>981294</v>
      </c>
      <c r="E938" s="6">
        <v>0</v>
      </c>
      <c r="F938" s="7">
        <f t="shared" si="242"/>
        <v>981294</v>
      </c>
      <c r="G938" s="6">
        <v>0</v>
      </c>
      <c r="H938" s="6">
        <v>0</v>
      </c>
      <c r="I938" s="7">
        <f t="shared" si="236"/>
        <v>981294</v>
      </c>
      <c r="J938" s="6">
        <f t="shared" si="243"/>
        <v>0</v>
      </c>
      <c r="K938" s="6">
        <f t="shared" si="237"/>
        <v>408872.5</v>
      </c>
      <c r="L938" s="6">
        <f t="shared" si="237"/>
        <v>0</v>
      </c>
      <c r="M938" s="7">
        <f t="shared" si="244"/>
        <v>408872.5</v>
      </c>
      <c r="N938" s="6">
        <f t="shared" si="245"/>
        <v>0</v>
      </c>
      <c r="O938" s="6">
        <f t="shared" si="245"/>
        <v>0</v>
      </c>
      <c r="P938" s="7">
        <f t="shared" si="238"/>
        <v>408872.5</v>
      </c>
      <c r="Q938" s="6">
        <f t="shared" si="239"/>
        <v>0</v>
      </c>
      <c r="R938" s="6">
        <f t="shared" si="239"/>
        <v>143105.375</v>
      </c>
      <c r="S938" s="6">
        <f t="shared" si="240"/>
        <v>143105.375</v>
      </c>
      <c r="T938" s="7">
        <f t="shared" si="246"/>
        <v>286210.75</v>
      </c>
      <c r="U938" s="6">
        <f t="shared" si="247"/>
        <v>0</v>
      </c>
      <c r="V938" s="6">
        <f t="shared" si="247"/>
        <v>0</v>
      </c>
      <c r="W938" s="7">
        <f t="shared" si="241"/>
        <v>286210.75</v>
      </c>
    </row>
    <row r="939" spans="1:23" x14ac:dyDescent="0.3">
      <c r="A939">
        <f t="shared" si="234"/>
        <v>2020</v>
      </c>
      <c r="B939" s="46" t="s">
        <v>19</v>
      </c>
      <c r="C939" s="6">
        <v>8382296</v>
      </c>
      <c r="D939" s="6">
        <v>11655126</v>
      </c>
      <c r="E939" s="6">
        <v>0</v>
      </c>
      <c r="F939" s="7">
        <f t="shared" si="242"/>
        <v>20037422</v>
      </c>
      <c r="G939" s="6">
        <v>61863</v>
      </c>
      <c r="H939" s="6">
        <v>0</v>
      </c>
      <c r="I939" s="7">
        <f t="shared" si="236"/>
        <v>20099285</v>
      </c>
      <c r="J939" s="6">
        <f t="shared" si="243"/>
        <v>3492623.3333333335</v>
      </c>
      <c r="K939" s="6">
        <f t="shared" si="237"/>
        <v>4856302.5</v>
      </c>
      <c r="L939" s="6">
        <f t="shared" si="237"/>
        <v>0</v>
      </c>
      <c r="M939" s="7">
        <f t="shared" si="244"/>
        <v>8348925.833333334</v>
      </c>
      <c r="N939" s="6">
        <f t="shared" si="245"/>
        <v>25776.25</v>
      </c>
      <c r="O939" s="6">
        <f t="shared" si="245"/>
        <v>0</v>
      </c>
      <c r="P939" s="7">
        <f t="shared" si="238"/>
        <v>8374702.083333334</v>
      </c>
      <c r="Q939" s="6">
        <f t="shared" si="239"/>
        <v>1222418.1666666667</v>
      </c>
      <c r="R939" s="6">
        <f t="shared" si="239"/>
        <v>1699705.875</v>
      </c>
      <c r="S939" s="6">
        <f t="shared" si="240"/>
        <v>2922124.041666667</v>
      </c>
      <c r="T939" s="7">
        <f t="shared" si="246"/>
        <v>5844248.083333334</v>
      </c>
      <c r="U939" s="6">
        <f t="shared" si="247"/>
        <v>9021.6875</v>
      </c>
      <c r="V939" s="6">
        <f t="shared" si="247"/>
        <v>0</v>
      </c>
      <c r="W939" s="7">
        <f t="shared" si="241"/>
        <v>5853269.770833334</v>
      </c>
    </row>
    <row r="940" spans="1:23" x14ac:dyDescent="0.3">
      <c r="A940">
        <f t="shared" si="234"/>
        <v>2020</v>
      </c>
      <c r="B940" s="46" t="s">
        <v>63</v>
      </c>
      <c r="C940" s="6">
        <v>0</v>
      </c>
      <c r="D940" s="6">
        <v>80709</v>
      </c>
      <c r="E940" s="6">
        <v>0</v>
      </c>
      <c r="F940" s="7">
        <f t="shared" si="242"/>
        <v>80709</v>
      </c>
      <c r="G940" s="6">
        <v>0</v>
      </c>
      <c r="H940" s="6">
        <v>0</v>
      </c>
      <c r="I940" s="7">
        <f t="shared" si="236"/>
        <v>80709</v>
      </c>
      <c r="J940" s="6">
        <f t="shared" si="243"/>
        <v>0</v>
      </c>
      <c r="K940" s="6">
        <f t="shared" si="237"/>
        <v>33628.75</v>
      </c>
      <c r="L940" s="6">
        <f t="shared" si="237"/>
        <v>0</v>
      </c>
      <c r="M940" s="7">
        <f t="shared" si="244"/>
        <v>33628.75</v>
      </c>
      <c r="N940" s="6">
        <f t="shared" si="245"/>
        <v>0</v>
      </c>
      <c r="O940" s="6">
        <f t="shared" si="245"/>
        <v>0</v>
      </c>
      <c r="P940" s="7">
        <f t="shared" si="238"/>
        <v>33628.75</v>
      </c>
      <c r="Q940" s="6">
        <f t="shared" si="239"/>
        <v>0</v>
      </c>
      <c r="R940" s="6">
        <f t="shared" si="239"/>
        <v>11770.0625</v>
      </c>
      <c r="S940" s="6">
        <f t="shared" si="240"/>
        <v>11770.0625</v>
      </c>
      <c r="T940" s="7">
        <f t="shared" si="246"/>
        <v>23540.125</v>
      </c>
      <c r="U940" s="6">
        <f t="shared" si="247"/>
        <v>0</v>
      </c>
      <c r="V940" s="6">
        <f t="shared" si="247"/>
        <v>0</v>
      </c>
      <c r="W940" s="7">
        <f t="shared" si="241"/>
        <v>23540.125</v>
      </c>
    </row>
    <row r="941" spans="1:23" x14ac:dyDescent="0.3">
      <c r="A941">
        <f t="shared" si="234"/>
        <v>2020</v>
      </c>
      <c r="B941" s="46" t="s">
        <v>64</v>
      </c>
      <c r="C941" s="6">
        <v>14184483</v>
      </c>
      <c r="D941" s="6">
        <v>1047670</v>
      </c>
      <c r="E941" s="6">
        <v>0</v>
      </c>
      <c r="F941" s="7">
        <f t="shared" si="242"/>
        <v>15232153</v>
      </c>
      <c r="G941" s="6">
        <v>4144480</v>
      </c>
      <c r="H941" s="6">
        <v>2402262</v>
      </c>
      <c r="I941" s="7">
        <f t="shared" si="236"/>
        <v>21778895</v>
      </c>
      <c r="J941" s="6">
        <f t="shared" si="243"/>
        <v>5910201.25</v>
      </c>
      <c r="K941" s="6">
        <f t="shared" si="237"/>
        <v>436529.16666666669</v>
      </c>
      <c r="L941" s="6">
        <f t="shared" si="237"/>
        <v>0</v>
      </c>
      <c r="M941" s="7">
        <f t="shared" si="244"/>
        <v>6346730.416666667</v>
      </c>
      <c r="N941" s="6">
        <f t="shared" si="245"/>
        <v>1726866.6666666667</v>
      </c>
      <c r="O941" s="6">
        <f t="shared" si="245"/>
        <v>1000942.5</v>
      </c>
      <c r="P941" s="7">
        <f t="shared" si="238"/>
        <v>9074539.583333334</v>
      </c>
      <c r="Q941" s="6">
        <f t="shared" si="239"/>
        <v>2068570.4374999998</v>
      </c>
      <c r="R941" s="6">
        <f t="shared" si="239"/>
        <v>152785.20833333334</v>
      </c>
      <c r="S941" s="6">
        <f t="shared" si="240"/>
        <v>2221355.645833333</v>
      </c>
      <c r="T941" s="7">
        <f t="shared" si="246"/>
        <v>4442711.291666666</v>
      </c>
      <c r="U941" s="6">
        <f t="shared" si="247"/>
        <v>604403.33333333337</v>
      </c>
      <c r="V941" s="6">
        <f t="shared" si="247"/>
        <v>350329.875</v>
      </c>
      <c r="W941" s="7">
        <f t="shared" si="241"/>
        <v>5397444.4999999991</v>
      </c>
    </row>
    <row r="942" spans="1:23" x14ac:dyDescent="0.3">
      <c r="A942">
        <f t="shared" si="234"/>
        <v>2020</v>
      </c>
      <c r="B942" s="46" t="s">
        <v>21</v>
      </c>
      <c r="C942" s="6">
        <v>1954138</v>
      </c>
      <c r="D942" s="6">
        <v>5129693</v>
      </c>
      <c r="E942" s="6">
        <v>94902</v>
      </c>
      <c r="F942" s="7">
        <f t="shared" si="242"/>
        <v>7178733</v>
      </c>
      <c r="G942" s="6">
        <v>75661</v>
      </c>
      <c r="H942" s="6">
        <v>0</v>
      </c>
      <c r="I942" s="7">
        <f t="shared" si="236"/>
        <v>7254394</v>
      </c>
      <c r="J942" s="6">
        <f t="shared" si="243"/>
        <v>814224.16666666674</v>
      </c>
      <c r="K942" s="6">
        <f t="shared" si="237"/>
        <v>2137372.0833333335</v>
      </c>
      <c r="L942" s="6">
        <f t="shared" si="237"/>
        <v>39542.5</v>
      </c>
      <c r="M942" s="7">
        <f t="shared" si="244"/>
        <v>2991138.75</v>
      </c>
      <c r="N942" s="6">
        <f t="shared" si="245"/>
        <v>31525.416666666668</v>
      </c>
      <c r="O942" s="6">
        <f t="shared" si="245"/>
        <v>0</v>
      </c>
      <c r="P942" s="7">
        <f t="shared" si="238"/>
        <v>3022664.1666666665</v>
      </c>
      <c r="Q942" s="6">
        <f t="shared" si="239"/>
        <v>284978.45833333331</v>
      </c>
      <c r="R942" s="6">
        <f t="shared" si="239"/>
        <v>748080.22916666663</v>
      </c>
      <c r="S942" s="6">
        <f t="shared" si="240"/>
        <v>1033058.6875</v>
      </c>
      <c r="T942" s="7">
        <f t="shared" si="246"/>
        <v>2066117.375</v>
      </c>
      <c r="U942" s="6">
        <f t="shared" si="247"/>
        <v>11033.895833333334</v>
      </c>
      <c r="V942" s="6">
        <f t="shared" si="247"/>
        <v>0</v>
      </c>
      <c r="W942" s="7">
        <f t="shared" si="241"/>
        <v>2077151.2708333333</v>
      </c>
    </row>
    <row r="943" spans="1:23" x14ac:dyDescent="0.3">
      <c r="A943">
        <f t="shared" si="234"/>
        <v>2020</v>
      </c>
      <c r="B943" s="46" t="s">
        <v>17</v>
      </c>
      <c r="C943" s="6">
        <v>21071916</v>
      </c>
      <c r="D943" s="6">
        <v>653619</v>
      </c>
      <c r="E943" s="6">
        <v>1565967</v>
      </c>
      <c r="F943" s="7">
        <f t="shared" si="242"/>
        <v>23291502</v>
      </c>
      <c r="G943" s="6">
        <v>4854170</v>
      </c>
      <c r="H943" s="6">
        <v>0</v>
      </c>
      <c r="I943" s="7">
        <f t="shared" si="236"/>
        <v>28145672</v>
      </c>
      <c r="J943" s="6">
        <f t="shared" si="243"/>
        <v>8779965</v>
      </c>
      <c r="K943" s="6">
        <f t="shared" si="237"/>
        <v>272341.25</v>
      </c>
      <c r="L943" s="6">
        <f t="shared" si="237"/>
        <v>652486.25</v>
      </c>
      <c r="M943" s="7">
        <f t="shared" si="244"/>
        <v>9704792.5</v>
      </c>
      <c r="N943" s="6">
        <f t="shared" si="245"/>
        <v>2022570.8333333335</v>
      </c>
      <c r="O943" s="6">
        <f t="shared" si="245"/>
        <v>0</v>
      </c>
      <c r="P943" s="7">
        <f t="shared" si="238"/>
        <v>11727363.333333334</v>
      </c>
      <c r="Q943" s="6">
        <f t="shared" si="239"/>
        <v>3072987.75</v>
      </c>
      <c r="R943" s="6">
        <f t="shared" si="239"/>
        <v>95319.4375</v>
      </c>
      <c r="S943" s="6">
        <f t="shared" si="240"/>
        <v>3168307.1875</v>
      </c>
      <c r="T943" s="7">
        <f t="shared" si="246"/>
        <v>6336614.375</v>
      </c>
      <c r="U943" s="6">
        <f t="shared" si="247"/>
        <v>707899.79166666663</v>
      </c>
      <c r="V943" s="6">
        <f t="shared" si="247"/>
        <v>0</v>
      </c>
      <c r="W943" s="7">
        <f t="shared" si="241"/>
        <v>7044514.166666667</v>
      </c>
    </row>
    <row r="944" spans="1:23" x14ac:dyDescent="0.3">
      <c r="A944">
        <f t="shared" si="234"/>
        <v>2020</v>
      </c>
      <c r="B944" s="46" t="s">
        <v>65</v>
      </c>
      <c r="C944" s="6">
        <v>83381</v>
      </c>
      <c r="D944" s="6">
        <v>133916</v>
      </c>
      <c r="E944" s="6">
        <v>0</v>
      </c>
      <c r="F944" s="7">
        <f t="shared" si="242"/>
        <v>217297</v>
      </c>
      <c r="G944" s="6">
        <v>14281378</v>
      </c>
      <c r="H944" s="6">
        <v>0</v>
      </c>
      <c r="I944" s="7">
        <f t="shared" si="236"/>
        <v>14498675</v>
      </c>
      <c r="J944" s="6">
        <f t="shared" si="243"/>
        <v>34742.083333333336</v>
      </c>
      <c r="K944" s="6">
        <f t="shared" si="237"/>
        <v>55798.333333333336</v>
      </c>
      <c r="L944" s="6">
        <f t="shared" si="237"/>
        <v>0</v>
      </c>
      <c r="M944" s="7">
        <f t="shared" si="244"/>
        <v>90540.416666666672</v>
      </c>
      <c r="N944" s="6">
        <f t="shared" si="245"/>
        <v>5950574.166666667</v>
      </c>
      <c r="O944" s="6">
        <f t="shared" si="245"/>
        <v>0</v>
      </c>
      <c r="P944" s="7">
        <f t="shared" si="238"/>
        <v>6041114.583333334</v>
      </c>
      <c r="Q944" s="6">
        <f t="shared" si="239"/>
        <v>12159.729166666666</v>
      </c>
      <c r="R944" s="6">
        <f t="shared" si="239"/>
        <v>19529.416666666668</v>
      </c>
      <c r="S944" s="6">
        <f t="shared" si="240"/>
        <v>31689.145833333336</v>
      </c>
      <c r="T944" s="7">
        <f t="shared" si="246"/>
        <v>63378.291666666672</v>
      </c>
      <c r="U944" s="6">
        <f t="shared" si="247"/>
        <v>2082700.9583333333</v>
      </c>
      <c r="V944" s="6">
        <f t="shared" si="247"/>
        <v>0</v>
      </c>
      <c r="W944" s="7">
        <f t="shared" si="241"/>
        <v>2146079.25</v>
      </c>
    </row>
    <row r="945" spans="1:23" x14ac:dyDescent="0.3">
      <c r="A945">
        <f t="shared" si="234"/>
        <v>2020</v>
      </c>
      <c r="B945" s="46" t="s">
        <v>66</v>
      </c>
      <c r="C945" s="6">
        <v>644915</v>
      </c>
      <c r="D945" s="6">
        <v>6209302</v>
      </c>
      <c r="E945" s="6">
        <v>0</v>
      </c>
      <c r="F945" s="7">
        <f t="shared" si="242"/>
        <v>6854217</v>
      </c>
      <c r="G945" s="6">
        <v>0</v>
      </c>
      <c r="H945" s="6">
        <v>0</v>
      </c>
      <c r="I945" s="7">
        <f t="shared" si="236"/>
        <v>6854217</v>
      </c>
      <c r="J945" s="6">
        <f t="shared" si="243"/>
        <v>268714.58333333337</v>
      </c>
      <c r="K945" s="6">
        <f t="shared" si="237"/>
        <v>2587209.166666667</v>
      </c>
      <c r="L945" s="6">
        <f t="shared" si="237"/>
        <v>0</v>
      </c>
      <c r="M945" s="7">
        <f t="shared" si="244"/>
        <v>2855923.7500000005</v>
      </c>
      <c r="N945" s="6">
        <f t="shared" si="245"/>
        <v>0</v>
      </c>
      <c r="O945" s="6">
        <f t="shared" si="245"/>
        <v>0</v>
      </c>
      <c r="P945" s="7">
        <f t="shared" si="238"/>
        <v>2855923.7500000005</v>
      </c>
      <c r="Q945" s="6">
        <f t="shared" si="239"/>
        <v>94050.104166666672</v>
      </c>
      <c r="R945" s="6">
        <f t="shared" si="239"/>
        <v>905523.20833333337</v>
      </c>
      <c r="S945" s="6">
        <f t="shared" si="240"/>
        <v>999573.3125</v>
      </c>
      <c r="T945" s="7">
        <f t="shared" si="246"/>
        <v>1999146.625</v>
      </c>
      <c r="U945" s="6">
        <f t="shared" si="247"/>
        <v>0</v>
      </c>
      <c r="V945" s="6">
        <f t="shared" si="247"/>
        <v>0</v>
      </c>
      <c r="W945" s="7">
        <f t="shared" si="241"/>
        <v>1999146.625</v>
      </c>
    </row>
    <row r="946" spans="1:23" x14ac:dyDescent="0.3">
      <c r="A946">
        <f t="shared" si="234"/>
        <v>2020</v>
      </c>
      <c r="B946" s="46" t="s">
        <v>67</v>
      </c>
      <c r="C946" s="6">
        <v>481342</v>
      </c>
      <c r="D946" s="6">
        <v>1016864</v>
      </c>
      <c r="E946" s="6">
        <v>0</v>
      </c>
      <c r="F946" s="7">
        <f t="shared" si="242"/>
        <v>1498206</v>
      </c>
      <c r="G946" s="6">
        <v>0</v>
      </c>
      <c r="H946" s="6">
        <v>0</v>
      </c>
      <c r="I946" s="7">
        <f t="shared" si="236"/>
        <v>1498206</v>
      </c>
      <c r="J946" s="6">
        <f t="shared" si="243"/>
        <v>200559.16666666669</v>
      </c>
      <c r="K946" s="6">
        <f t="shared" si="237"/>
        <v>423693.33333333337</v>
      </c>
      <c r="L946" s="6">
        <f t="shared" si="237"/>
        <v>0</v>
      </c>
      <c r="M946" s="7">
        <f t="shared" si="244"/>
        <v>624252.5</v>
      </c>
      <c r="N946" s="6">
        <f t="shared" si="245"/>
        <v>0</v>
      </c>
      <c r="O946" s="6">
        <f t="shared" si="245"/>
        <v>0</v>
      </c>
      <c r="P946" s="7">
        <f t="shared" si="238"/>
        <v>624252.5</v>
      </c>
      <c r="Q946" s="6">
        <f t="shared" si="239"/>
        <v>70195.708333333328</v>
      </c>
      <c r="R946" s="6">
        <f t="shared" si="239"/>
        <v>148292.66666666666</v>
      </c>
      <c r="S946" s="6">
        <f t="shared" si="240"/>
        <v>218488.375</v>
      </c>
      <c r="T946" s="7">
        <f t="shared" si="246"/>
        <v>436976.75</v>
      </c>
      <c r="U946" s="6">
        <f t="shared" si="247"/>
        <v>0</v>
      </c>
      <c r="V946" s="6">
        <f t="shared" si="247"/>
        <v>0</v>
      </c>
      <c r="W946" s="7">
        <f t="shared" si="241"/>
        <v>436976.75</v>
      </c>
    </row>
    <row r="947" spans="1:23" x14ac:dyDescent="0.3">
      <c r="A947">
        <f t="shared" si="234"/>
        <v>2020</v>
      </c>
      <c r="B947" s="46" t="s">
        <v>68</v>
      </c>
      <c r="C947" s="6">
        <v>19313258</v>
      </c>
      <c r="D947" s="6">
        <v>2648088</v>
      </c>
      <c r="E947" s="6">
        <v>2224406</v>
      </c>
      <c r="F947" s="7">
        <f t="shared" si="242"/>
        <v>24185752</v>
      </c>
      <c r="G947" s="6">
        <v>4542986</v>
      </c>
      <c r="H947" s="6">
        <v>0</v>
      </c>
      <c r="I947" s="7">
        <f t="shared" si="236"/>
        <v>28728738</v>
      </c>
      <c r="J947" s="6">
        <f t="shared" si="243"/>
        <v>8047190.833333334</v>
      </c>
      <c r="K947" s="6">
        <f t="shared" si="237"/>
        <v>1103370</v>
      </c>
      <c r="L947" s="6">
        <f t="shared" si="237"/>
        <v>926835.83333333337</v>
      </c>
      <c r="M947" s="7">
        <f t="shared" si="244"/>
        <v>10077396.666666668</v>
      </c>
      <c r="N947" s="6">
        <f t="shared" si="245"/>
        <v>1892910.8333333335</v>
      </c>
      <c r="O947" s="6">
        <f t="shared" si="245"/>
        <v>0</v>
      </c>
      <c r="P947" s="7">
        <f t="shared" si="238"/>
        <v>11970307.500000002</v>
      </c>
      <c r="Q947" s="6">
        <f t="shared" si="239"/>
        <v>2816516.7916666665</v>
      </c>
      <c r="R947" s="6">
        <f t="shared" si="239"/>
        <v>386179.5</v>
      </c>
      <c r="S947" s="6">
        <f t="shared" si="240"/>
        <v>3202696.2916666665</v>
      </c>
      <c r="T947" s="7">
        <f t="shared" si="246"/>
        <v>6405392.583333333</v>
      </c>
      <c r="U947" s="6">
        <f t="shared" si="247"/>
        <v>662518.79166666663</v>
      </c>
      <c r="V947" s="6">
        <f t="shared" si="247"/>
        <v>0</v>
      </c>
      <c r="W947" s="7">
        <f t="shared" si="241"/>
        <v>7067911.375</v>
      </c>
    </row>
    <row r="948" spans="1:23" x14ac:dyDescent="0.3">
      <c r="A948">
        <f t="shared" si="234"/>
        <v>2020</v>
      </c>
      <c r="B948" s="46" t="s">
        <v>69</v>
      </c>
      <c r="C948" s="6">
        <v>0</v>
      </c>
      <c r="D948" s="6">
        <v>0</v>
      </c>
      <c r="E948" s="6">
        <v>0</v>
      </c>
      <c r="F948" s="7">
        <f t="shared" si="242"/>
        <v>0</v>
      </c>
      <c r="G948" s="6">
        <v>441608</v>
      </c>
      <c r="H948" s="6">
        <v>0</v>
      </c>
      <c r="I948" s="7">
        <f t="shared" si="236"/>
        <v>441608</v>
      </c>
      <c r="J948" s="6">
        <f t="shared" si="243"/>
        <v>0</v>
      </c>
      <c r="K948" s="6">
        <f t="shared" si="237"/>
        <v>0</v>
      </c>
      <c r="L948" s="6">
        <f t="shared" si="237"/>
        <v>0</v>
      </c>
      <c r="M948" s="7">
        <f t="shared" si="244"/>
        <v>0</v>
      </c>
      <c r="N948" s="6">
        <f t="shared" si="245"/>
        <v>184003.33333333334</v>
      </c>
      <c r="O948" s="6">
        <f t="shared" si="245"/>
        <v>0</v>
      </c>
      <c r="P948" s="7">
        <f t="shared" si="238"/>
        <v>184003.33333333334</v>
      </c>
      <c r="Q948" s="6">
        <f t="shared" si="239"/>
        <v>0</v>
      </c>
      <c r="R948" s="6">
        <f t="shared" si="239"/>
        <v>0</v>
      </c>
      <c r="S948" s="6">
        <f t="shared" si="240"/>
        <v>0</v>
      </c>
      <c r="T948" s="7">
        <f t="shared" si="246"/>
        <v>0</v>
      </c>
      <c r="U948" s="6">
        <f t="shared" si="247"/>
        <v>64401.166666666664</v>
      </c>
      <c r="V948" s="6">
        <f t="shared" si="247"/>
        <v>0</v>
      </c>
      <c r="W948" s="7">
        <f t="shared" si="241"/>
        <v>64401.166666666664</v>
      </c>
    </row>
    <row r="949" spans="1:23" x14ac:dyDescent="0.3">
      <c r="A949">
        <f t="shared" si="234"/>
        <v>2020</v>
      </c>
      <c r="B949" s="46" t="s">
        <v>70</v>
      </c>
      <c r="C949" s="6">
        <v>2487788</v>
      </c>
      <c r="D949" s="6">
        <v>80846</v>
      </c>
      <c r="E949" s="6">
        <v>0</v>
      </c>
      <c r="F949" s="7">
        <f t="shared" si="242"/>
        <v>2568634</v>
      </c>
      <c r="G949" s="6">
        <v>33177</v>
      </c>
      <c r="H949" s="6">
        <v>0</v>
      </c>
      <c r="I949" s="7">
        <f t="shared" si="236"/>
        <v>2601811</v>
      </c>
      <c r="J949" s="6">
        <f t="shared" si="243"/>
        <v>1036578.3333333334</v>
      </c>
      <c r="K949" s="6">
        <f t="shared" si="237"/>
        <v>33685.833333333336</v>
      </c>
      <c r="L949" s="6">
        <f t="shared" si="237"/>
        <v>0</v>
      </c>
      <c r="M949" s="7">
        <f t="shared" si="244"/>
        <v>1070264.1666666667</v>
      </c>
      <c r="N949" s="6">
        <f t="shared" si="245"/>
        <v>13823.75</v>
      </c>
      <c r="O949" s="6">
        <f t="shared" si="245"/>
        <v>0</v>
      </c>
      <c r="P949" s="7">
        <f t="shared" si="238"/>
        <v>1084087.9166666667</v>
      </c>
      <c r="Q949" s="6">
        <f t="shared" si="239"/>
        <v>362802.41666666669</v>
      </c>
      <c r="R949" s="6">
        <f t="shared" si="239"/>
        <v>11790.041666666666</v>
      </c>
      <c r="S949" s="6">
        <f t="shared" si="240"/>
        <v>374592.45833333337</v>
      </c>
      <c r="T949" s="7">
        <f t="shared" si="246"/>
        <v>749184.91666666674</v>
      </c>
      <c r="U949" s="6">
        <f t="shared" si="247"/>
        <v>4838.3125</v>
      </c>
      <c r="V949" s="6">
        <f t="shared" si="247"/>
        <v>0</v>
      </c>
      <c r="W949" s="7">
        <f t="shared" si="241"/>
        <v>754023.22916666674</v>
      </c>
    </row>
    <row r="950" spans="1:23" x14ac:dyDescent="0.3">
      <c r="A950">
        <f t="shared" si="234"/>
        <v>2020</v>
      </c>
      <c r="B950" s="46" t="s">
        <v>11</v>
      </c>
      <c r="C950" s="6">
        <v>9622197</v>
      </c>
      <c r="D950" s="6">
        <v>20964</v>
      </c>
      <c r="E950" s="6">
        <v>0</v>
      </c>
      <c r="F950" s="7">
        <f t="shared" si="242"/>
        <v>9643161</v>
      </c>
      <c r="G950" s="6">
        <v>0</v>
      </c>
      <c r="H950" s="6">
        <v>7774392</v>
      </c>
      <c r="I950" s="7">
        <f t="shared" si="236"/>
        <v>17417553</v>
      </c>
      <c r="J950" s="6">
        <f t="shared" si="243"/>
        <v>4009248.75</v>
      </c>
      <c r="K950" s="6">
        <f t="shared" si="237"/>
        <v>8735</v>
      </c>
      <c r="L950" s="6">
        <f t="shared" si="237"/>
        <v>0</v>
      </c>
      <c r="M950" s="7">
        <f t="shared" si="244"/>
        <v>4017983.75</v>
      </c>
      <c r="N950" s="6">
        <f t="shared" si="245"/>
        <v>0</v>
      </c>
      <c r="O950" s="6">
        <f t="shared" si="245"/>
        <v>3239330</v>
      </c>
      <c r="P950" s="7">
        <f t="shared" si="238"/>
        <v>7257313.75</v>
      </c>
      <c r="Q950" s="6">
        <f t="shared" si="239"/>
        <v>1403237.0625</v>
      </c>
      <c r="R950" s="6">
        <f t="shared" si="239"/>
        <v>3057.25</v>
      </c>
      <c r="S950" s="6">
        <f t="shared" si="240"/>
        <v>1406294.3125</v>
      </c>
      <c r="T950" s="7">
        <f t="shared" si="246"/>
        <v>2812588.625</v>
      </c>
      <c r="U950" s="6">
        <f t="shared" si="247"/>
        <v>0</v>
      </c>
      <c r="V950" s="6">
        <f t="shared" si="247"/>
        <v>1133765.5</v>
      </c>
      <c r="W950" s="7">
        <f t="shared" si="241"/>
        <v>3946354.125</v>
      </c>
    </row>
    <row r="951" spans="1:23" x14ac:dyDescent="0.3">
      <c r="A951">
        <f t="shared" si="234"/>
        <v>2020</v>
      </c>
      <c r="B951" s="46" t="s">
        <v>71</v>
      </c>
      <c r="C951" s="6">
        <v>17194</v>
      </c>
      <c r="D951" s="6">
        <v>275180</v>
      </c>
      <c r="E951" s="6">
        <v>0</v>
      </c>
      <c r="F951" s="7">
        <f t="shared" si="242"/>
        <v>292374</v>
      </c>
      <c r="G951" s="6">
        <v>0</v>
      </c>
      <c r="H951" s="6">
        <v>4886</v>
      </c>
      <c r="I951" s="7">
        <f t="shared" si="236"/>
        <v>297260</v>
      </c>
      <c r="J951" s="6">
        <f t="shared" si="243"/>
        <v>7164.166666666667</v>
      </c>
      <c r="K951" s="6">
        <f t="shared" si="237"/>
        <v>114658.33333333334</v>
      </c>
      <c r="L951" s="6">
        <f t="shared" si="237"/>
        <v>0</v>
      </c>
      <c r="M951" s="7">
        <f t="shared" si="244"/>
        <v>121822.50000000001</v>
      </c>
      <c r="N951" s="6">
        <f t="shared" si="245"/>
        <v>0</v>
      </c>
      <c r="O951" s="6">
        <f t="shared" si="245"/>
        <v>2035.8333333333335</v>
      </c>
      <c r="P951" s="7">
        <f t="shared" si="238"/>
        <v>123858.33333333334</v>
      </c>
      <c r="Q951" s="6">
        <f t="shared" si="239"/>
        <v>2507.4583333333335</v>
      </c>
      <c r="R951" s="6">
        <f t="shared" si="239"/>
        <v>40130.416666666664</v>
      </c>
      <c r="S951" s="6">
        <f t="shared" si="240"/>
        <v>42637.875</v>
      </c>
      <c r="T951" s="7">
        <f t="shared" si="246"/>
        <v>85275.75</v>
      </c>
      <c r="U951" s="6">
        <f t="shared" si="247"/>
        <v>0</v>
      </c>
      <c r="V951" s="6">
        <f t="shared" si="247"/>
        <v>712.54166666666663</v>
      </c>
      <c r="W951" s="7">
        <f t="shared" si="241"/>
        <v>85988.291666666672</v>
      </c>
    </row>
    <row r="952" spans="1:23" x14ac:dyDescent="0.3">
      <c r="A952">
        <f t="shared" si="234"/>
        <v>2020</v>
      </c>
      <c r="B952" s="46" t="s">
        <v>23</v>
      </c>
      <c r="C952" s="6">
        <v>1970475</v>
      </c>
      <c r="D952" s="6">
        <v>12169520</v>
      </c>
      <c r="E952" s="6">
        <v>2070090</v>
      </c>
      <c r="F952" s="7">
        <f t="shared" si="242"/>
        <v>16210085</v>
      </c>
      <c r="G952" s="6">
        <v>149</v>
      </c>
      <c r="H952" s="6">
        <v>0</v>
      </c>
      <c r="I952" s="7">
        <f t="shared" si="236"/>
        <v>16210234</v>
      </c>
      <c r="J952" s="6">
        <f t="shared" si="243"/>
        <v>821031.25</v>
      </c>
      <c r="K952" s="6">
        <f t="shared" si="237"/>
        <v>5070633.333333334</v>
      </c>
      <c r="L952" s="6">
        <f t="shared" si="237"/>
        <v>862537.5</v>
      </c>
      <c r="M952" s="7">
        <f t="shared" si="244"/>
        <v>6754202.083333334</v>
      </c>
      <c r="N952" s="6">
        <f t="shared" si="245"/>
        <v>62.083333333333336</v>
      </c>
      <c r="O952" s="6">
        <f t="shared" si="245"/>
        <v>0</v>
      </c>
      <c r="P952" s="7">
        <f t="shared" si="238"/>
        <v>6754264.166666667</v>
      </c>
      <c r="Q952" s="6">
        <f t="shared" si="239"/>
        <v>287360.9375</v>
      </c>
      <c r="R952" s="6">
        <f t="shared" si="239"/>
        <v>1774721.6666666667</v>
      </c>
      <c r="S952" s="6">
        <f t="shared" si="240"/>
        <v>2062082.6041666667</v>
      </c>
      <c r="T952" s="7">
        <f t="shared" si="246"/>
        <v>4124165.2083333335</v>
      </c>
      <c r="U952" s="6">
        <f t="shared" si="247"/>
        <v>21.729166666666668</v>
      </c>
      <c r="V952" s="6">
        <f t="shared" si="247"/>
        <v>0</v>
      </c>
      <c r="W952" s="7">
        <f t="shared" si="241"/>
        <v>4124186.9375</v>
      </c>
    </row>
    <row r="953" spans="1:23" x14ac:dyDescent="0.3">
      <c r="A953">
        <f t="shared" si="234"/>
        <v>2020</v>
      </c>
      <c r="B953" s="46" t="s">
        <v>15</v>
      </c>
      <c r="C953" s="6">
        <v>59243336</v>
      </c>
      <c r="D953" s="6">
        <v>2306313</v>
      </c>
      <c r="E953" s="6">
        <v>223720</v>
      </c>
      <c r="F953" s="7">
        <f t="shared" si="242"/>
        <v>61773369</v>
      </c>
      <c r="G953" s="6">
        <v>0</v>
      </c>
      <c r="H953" s="6">
        <v>0</v>
      </c>
      <c r="I953" s="7">
        <f t="shared" si="236"/>
        <v>61773369</v>
      </c>
      <c r="J953" s="6">
        <f t="shared" si="243"/>
        <v>24684723.333333336</v>
      </c>
      <c r="K953" s="6">
        <f t="shared" si="237"/>
        <v>960963.75</v>
      </c>
      <c r="L953" s="6">
        <f t="shared" si="237"/>
        <v>93216.666666666672</v>
      </c>
      <c r="M953" s="7">
        <f t="shared" si="244"/>
        <v>25738903.750000004</v>
      </c>
      <c r="N953" s="6">
        <f t="shared" si="245"/>
        <v>0</v>
      </c>
      <c r="O953" s="6">
        <f t="shared" si="245"/>
        <v>0</v>
      </c>
      <c r="P953" s="7">
        <f t="shared" si="238"/>
        <v>25738903.750000004</v>
      </c>
      <c r="Q953" s="6">
        <f t="shared" si="239"/>
        <v>8639653.1666666679</v>
      </c>
      <c r="R953" s="6">
        <f t="shared" si="239"/>
        <v>336337.3125</v>
      </c>
      <c r="S953" s="6">
        <f t="shared" si="240"/>
        <v>8975990.4791666679</v>
      </c>
      <c r="T953" s="7">
        <f t="shared" si="246"/>
        <v>17951980.958333336</v>
      </c>
      <c r="U953" s="6">
        <f t="shared" si="247"/>
        <v>0</v>
      </c>
      <c r="V953" s="6">
        <f t="shared" si="247"/>
        <v>0</v>
      </c>
      <c r="W953" s="7">
        <f t="shared" si="241"/>
        <v>17951980.958333336</v>
      </c>
    </row>
    <row r="954" spans="1:23" x14ac:dyDescent="0.3">
      <c r="A954">
        <f t="shared" si="234"/>
        <v>2020</v>
      </c>
      <c r="B954" s="46" t="s">
        <v>72</v>
      </c>
      <c r="C954" s="6">
        <v>7714045</v>
      </c>
      <c r="D954" s="6">
        <v>503258</v>
      </c>
      <c r="E954" s="6">
        <v>0</v>
      </c>
      <c r="F954" s="7">
        <f t="shared" si="242"/>
        <v>8217303</v>
      </c>
      <c r="G954" s="6">
        <v>0</v>
      </c>
      <c r="H954" s="6">
        <v>0</v>
      </c>
      <c r="I954" s="7">
        <f t="shared" si="236"/>
        <v>8217303</v>
      </c>
      <c r="J954" s="6">
        <f t="shared" si="243"/>
        <v>3214185.416666667</v>
      </c>
      <c r="K954" s="6">
        <f t="shared" si="237"/>
        <v>209690.83333333334</v>
      </c>
      <c r="L954" s="6">
        <f t="shared" si="237"/>
        <v>0</v>
      </c>
      <c r="M954" s="7">
        <f t="shared" si="244"/>
        <v>3423876.2500000005</v>
      </c>
      <c r="N954" s="6">
        <f t="shared" si="245"/>
        <v>0</v>
      </c>
      <c r="O954" s="6">
        <f t="shared" si="245"/>
        <v>0</v>
      </c>
      <c r="P954" s="7">
        <f t="shared" si="238"/>
        <v>3423876.2500000005</v>
      </c>
      <c r="Q954" s="6">
        <f t="shared" si="239"/>
        <v>1124964.8958333333</v>
      </c>
      <c r="R954" s="6">
        <f t="shared" si="239"/>
        <v>73391.791666666672</v>
      </c>
      <c r="S954" s="6">
        <f t="shared" si="240"/>
        <v>1198356.6875</v>
      </c>
      <c r="T954" s="7">
        <f t="shared" si="246"/>
        <v>2396713.375</v>
      </c>
      <c r="U954" s="6">
        <f t="shared" si="247"/>
        <v>0</v>
      </c>
      <c r="V954" s="6">
        <f t="shared" si="247"/>
        <v>0</v>
      </c>
      <c r="W954" s="7">
        <f t="shared" si="241"/>
        <v>2396713.375</v>
      </c>
    </row>
    <row r="955" spans="1:23" x14ac:dyDescent="0.3">
      <c r="B955" s="47" t="s">
        <v>8</v>
      </c>
      <c r="C955" s="6">
        <v>178409480</v>
      </c>
      <c r="D955" s="6">
        <v>72786980</v>
      </c>
      <c r="E955" s="6">
        <v>6565706</v>
      </c>
      <c r="F955" s="7">
        <f t="shared" ref="F955:W955" si="248">SUM(F906:F954)</f>
        <v>257762166</v>
      </c>
      <c r="G955" s="6">
        <v>31613970</v>
      </c>
      <c r="H955" s="6">
        <v>99197876</v>
      </c>
      <c r="I955" s="7">
        <f t="shared" si="248"/>
        <v>388574012</v>
      </c>
      <c r="J955" s="6">
        <f t="shared" si="248"/>
        <v>74337283.333333343</v>
      </c>
      <c r="K955" s="6">
        <f t="shared" si="248"/>
        <v>30327908.333333325</v>
      </c>
      <c r="L955" s="6">
        <f t="shared" si="248"/>
        <v>2735710.8333333335</v>
      </c>
      <c r="M955" s="7">
        <f t="shared" si="248"/>
        <v>107400902.5</v>
      </c>
      <c r="N955" s="6">
        <f t="shared" si="248"/>
        <v>13172487.500000002</v>
      </c>
      <c r="O955" s="6">
        <f t="shared" si="248"/>
        <v>41332448.333333336</v>
      </c>
      <c r="P955" s="7">
        <f t="shared" si="248"/>
        <v>161905838.33333331</v>
      </c>
      <c r="Q955" s="6">
        <f t="shared" si="248"/>
        <v>26018049.166666668</v>
      </c>
      <c r="R955" s="6">
        <f t="shared" si="248"/>
        <v>10614767.916666666</v>
      </c>
      <c r="S955" s="6">
        <f t="shared" si="248"/>
        <v>36632817.083333328</v>
      </c>
      <c r="T955" s="7">
        <f t="shared" si="248"/>
        <v>73265634.166666657</v>
      </c>
      <c r="U955" s="6">
        <f t="shared" si="248"/>
        <v>4610370.6250000009</v>
      </c>
      <c r="V955" s="6">
        <f t="shared" si="248"/>
        <v>14466356.916666666</v>
      </c>
      <c r="W955" s="7">
        <f t="shared" si="248"/>
        <v>92342361.708333343</v>
      </c>
    </row>
    <row r="957" spans="1:23" s="13" customFormat="1" ht="33.75" customHeight="1" x14ac:dyDescent="0.3">
      <c r="B957" s="8" t="s">
        <v>25</v>
      </c>
      <c r="C957" s="56" t="s">
        <v>0</v>
      </c>
      <c r="D957" s="56"/>
      <c r="E957" s="56"/>
      <c r="F957" s="56"/>
      <c r="G957" s="56"/>
      <c r="H957" s="56"/>
      <c r="I957" s="56"/>
      <c r="J957" s="56" t="s">
        <v>30</v>
      </c>
      <c r="K957" s="56"/>
      <c r="L957" s="56"/>
      <c r="M957" s="56"/>
      <c r="N957" s="56"/>
      <c r="O957" s="56"/>
      <c r="P957" s="56"/>
      <c r="Q957" s="56" t="s">
        <v>31</v>
      </c>
      <c r="R957" s="56"/>
      <c r="S957" s="56"/>
      <c r="T957" s="56"/>
      <c r="U957" s="56"/>
      <c r="V957" s="56"/>
      <c r="W957" s="56"/>
    </row>
    <row r="958" spans="1:23" ht="43.2" x14ac:dyDescent="0.3">
      <c r="B958" s="26" t="s">
        <v>1</v>
      </c>
      <c r="C958" s="4" t="s">
        <v>2</v>
      </c>
      <c r="D958" s="4" t="s">
        <v>3</v>
      </c>
      <c r="E958" s="4" t="s">
        <v>4</v>
      </c>
      <c r="F958" s="5" t="s">
        <v>5</v>
      </c>
      <c r="G958" s="4" t="s">
        <v>6</v>
      </c>
      <c r="H958" s="4" t="s">
        <v>7</v>
      </c>
      <c r="I958" s="5" t="s">
        <v>8</v>
      </c>
      <c r="J958" s="4" t="s">
        <v>2</v>
      </c>
      <c r="K958" s="4" t="s">
        <v>3</v>
      </c>
      <c r="L958" s="4" t="s">
        <v>4</v>
      </c>
      <c r="M958" s="5" t="s">
        <v>5</v>
      </c>
      <c r="N958" s="4" t="s">
        <v>6</v>
      </c>
      <c r="O958" s="4" t="s">
        <v>7</v>
      </c>
      <c r="P958" s="5" t="s">
        <v>8</v>
      </c>
      <c r="Q958" s="4" t="s">
        <v>2</v>
      </c>
      <c r="R958" s="4" t="s">
        <v>3</v>
      </c>
      <c r="S958" s="4" t="s">
        <v>4</v>
      </c>
      <c r="T958" s="5" t="s">
        <v>5</v>
      </c>
      <c r="U958" s="4" t="s">
        <v>6</v>
      </c>
      <c r="V958" s="4" t="s">
        <v>7</v>
      </c>
      <c r="W958" s="5" t="s">
        <v>8</v>
      </c>
    </row>
    <row r="959" spans="1:23" x14ac:dyDescent="0.3">
      <c r="B959" s="46" t="s">
        <v>32</v>
      </c>
      <c r="C959" s="6">
        <v>4501664.055555556</v>
      </c>
      <c r="D959" s="6">
        <v>1252028.5555555555</v>
      </c>
      <c r="E959" s="6">
        <v>0</v>
      </c>
      <c r="F959" s="7">
        <f t="shared" ref="F959:W974" si="249">AVERAGE(F906,F853,F800,F747,F694,F641,F588,F535,F482,F429,F376,F323,F270,F217,F164,F111,F58,F5)</f>
        <v>5753692.611111111</v>
      </c>
      <c r="G959" s="6">
        <v>45864</v>
      </c>
      <c r="H959" s="6">
        <v>0</v>
      </c>
      <c r="I959" s="7">
        <f t="shared" si="249"/>
        <v>5799556.611111111</v>
      </c>
      <c r="J959" s="6">
        <f t="shared" si="249"/>
        <v>1875693.3564814818</v>
      </c>
      <c r="K959" s="6">
        <f t="shared" si="249"/>
        <v>521678.56481481489</v>
      </c>
      <c r="L959" s="6">
        <f t="shared" si="249"/>
        <v>0</v>
      </c>
      <c r="M959" s="7">
        <f t="shared" si="249"/>
        <v>2397371.9212962962</v>
      </c>
      <c r="N959" s="6">
        <f t="shared" si="249"/>
        <v>19110</v>
      </c>
      <c r="O959" s="6">
        <f t="shared" si="249"/>
        <v>0</v>
      </c>
      <c r="P959" s="7">
        <f t="shared" si="249"/>
        <v>2416481.9212962966</v>
      </c>
      <c r="Q959" s="6">
        <f t="shared" si="249"/>
        <v>656492.67476851866</v>
      </c>
      <c r="R959" s="6">
        <f t="shared" si="249"/>
        <v>182587.4976851852</v>
      </c>
      <c r="S959" s="6">
        <f t="shared" si="249"/>
        <v>839080.17245370382</v>
      </c>
      <c r="T959" s="7">
        <f t="shared" si="249"/>
        <v>1678160.3449074076</v>
      </c>
      <c r="U959" s="6">
        <f t="shared" si="249"/>
        <v>6688.5000000000009</v>
      </c>
      <c r="V959" s="6">
        <f t="shared" si="249"/>
        <v>0</v>
      </c>
      <c r="W959" s="7">
        <f t="shared" si="249"/>
        <v>1684848.8449074072</v>
      </c>
    </row>
    <row r="960" spans="1:23" x14ac:dyDescent="0.3">
      <c r="B960" s="46" t="s">
        <v>33</v>
      </c>
      <c r="C960" s="6">
        <v>0</v>
      </c>
      <c r="D960" s="6">
        <v>0</v>
      </c>
      <c r="E960" s="6">
        <v>0</v>
      </c>
      <c r="F960" s="7">
        <f t="shared" ref="F960:W974" si="250">AVERAGE(F907,F854,F801,F748,F695,F642,F589,F536,F483,F430,F377,F324,F271,F218,F165,F112,F59,F6)</f>
        <v>0</v>
      </c>
      <c r="G960" s="6">
        <v>0</v>
      </c>
      <c r="H960" s="6">
        <v>0</v>
      </c>
      <c r="I960" s="7">
        <f t="shared" si="250"/>
        <v>0</v>
      </c>
      <c r="J960" s="6">
        <f t="shared" si="250"/>
        <v>0</v>
      </c>
      <c r="K960" s="6">
        <f t="shared" si="250"/>
        <v>0</v>
      </c>
      <c r="L960" s="6">
        <f t="shared" si="250"/>
        <v>0</v>
      </c>
      <c r="M960" s="7">
        <f t="shared" si="250"/>
        <v>0</v>
      </c>
      <c r="N960" s="6">
        <f t="shared" si="249"/>
        <v>0</v>
      </c>
      <c r="O960" s="6">
        <f t="shared" si="250"/>
        <v>0</v>
      </c>
      <c r="P960" s="7">
        <f t="shared" si="250"/>
        <v>0</v>
      </c>
      <c r="Q960" s="6">
        <f t="shared" si="250"/>
        <v>0</v>
      </c>
      <c r="R960" s="6">
        <f t="shared" si="250"/>
        <v>0</v>
      </c>
      <c r="S960" s="6">
        <f t="shared" si="250"/>
        <v>0</v>
      </c>
      <c r="T960" s="7">
        <f t="shared" si="250"/>
        <v>0</v>
      </c>
      <c r="U960" s="6">
        <f t="shared" si="249"/>
        <v>0</v>
      </c>
      <c r="V960" s="6">
        <f t="shared" si="250"/>
        <v>0</v>
      </c>
      <c r="W960" s="7">
        <f t="shared" si="250"/>
        <v>0</v>
      </c>
    </row>
    <row r="961" spans="2:23" x14ac:dyDescent="0.3">
      <c r="B961" s="46" t="s">
        <v>34</v>
      </c>
      <c r="C961" s="6">
        <v>0</v>
      </c>
      <c r="D961" s="6">
        <v>0</v>
      </c>
      <c r="E961" s="6">
        <v>0</v>
      </c>
      <c r="F961" s="7">
        <f t="shared" si="250"/>
        <v>0</v>
      </c>
      <c r="G961" s="6">
        <v>0</v>
      </c>
      <c r="H961" s="6">
        <v>0</v>
      </c>
      <c r="I961" s="7">
        <f t="shared" si="250"/>
        <v>0</v>
      </c>
      <c r="J961" s="6">
        <f t="shared" si="250"/>
        <v>0</v>
      </c>
      <c r="K961" s="6">
        <f t="shared" si="250"/>
        <v>0</v>
      </c>
      <c r="L961" s="6">
        <f t="shared" si="250"/>
        <v>0</v>
      </c>
      <c r="M961" s="7">
        <f t="shared" si="250"/>
        <v>0</v>
      </c>
      <c r="N961" s="6">
        <f t="shared" si="249"/>
        <v>0</v>
      </c>
      <c r="O961" s="6">
        <f t="shared" si="250"/>
        <v>0</v>
      </c>
      <c r="P961" s="7">
        <f t="shared" si="250"/>
        <v>0</v>
      </c>
      <c r="Q961" s="6">
        <f t="shared" si="250"/>
        <v>0</v>
      </c>
      <c r="R961" s="6">
        <f t="shared" si="250"/>
        <v>0</v>
      </c>
      <c r="S961" s="6">
        <f t="shared" si="250"/>
        <v>0</v>
      </c>
      <c r="T961" s="7">
        <f t="shared" si="250"/>
        <v>0</v>
      </c>
      <c r="U961" s="6">
        <f t="shared" si="249"/>
        <v>0</v>
      </c>
      <c r="V961" s="6">
        <f t="shared" si="250"/>
        <v>0</v>
      </c>
      <c r="W961" s="7">
        <f t="shared" si="250"/>
        <v>0</v>
      </c>
    </row>
    <row r="962" spans="2:23" x14ac:dyDescent="0.3">
      <c r="B962" s="46" t="s">
        <v>35</v>
      </c>
      <c r="C962" s="6">
        <v>0</v>
      </c>
      <c r="D962" s="6">
        <v>0</v>
      </c>
      <c r="E962" s="6">
        <v>0</v>
      </c>
      <c r="F962" s="7">
        <f t="shared" si="250"/>
        <v>0</v>
      </c>
      <c r="G962" s="6">
        <v>0</v>
      </c>
      <c r="H962" s="6">
        <v>0</v>
      </c>
      <c r="I962" s="7">
        <f t="shared" si="250"/>
        <v>0</v>
      </c>
      <c r="J962" s="6">
        <f t="shared" si="250"/>
        <v>0</v>
      </c>
      <c r="K962" s="6">
        <f t="shared" si="250"/>
        <v>0</v>
      </c>
      <c r="L962" s="6">
        <f t="shared" si="250"/>
        <v>0</v>
      </c>
      <c r="M962" s="7">
        <f t="shared" si="250"/>
        <v>0</v>
      </c>
      <c r="N962" s="6">
        <f t="shared" si="249"/>
        <v>0</v>
      </c>
      <c r="O962" s="6">
        <f t="shared" si="250"/>
        <v>0</v>
      </c>
      <c r="P962" s="7">
        <f t="shared" si="250"/>
        <v>0</v>
      </c>
      <c r="Q962" s="6">
        <f t="shared" si="250"/>
        <v>0</v>
      </c>
      <c r="R962" s="6">
        <f t="shared" si="250"/>
        <v>0</v>
      </c>
      <c r="S962" s="6">
        <f t="shared" si="250"/>
        <v>0</v>
      </c>
      <c r="T962" s="7">
        <f t="shared" si="250"/>
        <v>0</v>
      </c>
      <c r="U962" s="6">
        <f t="shared" si="249"/>
        <v>0</v>
      </c>
      <c r="V962" s="6">
        <f t="shared" si="250"/>
        <v>0</v>
      </c>
      <c r="W962" s="7">
        <f t="shared" si="250"/>
        <v>0</v>
      </c>
    </row>
    <row r="963" spans="2:23" x14ac:dyDescent="0.3">
      <c r="B963" s="46" t="s">
        <v>36</v>
      </c>
      <c r="C963" s="6">
        <v>372292.38888888888</v>
      </c>
      <c r="D963" s="6">
        <v>2398698.5555555555</v>
      </c>
      <c r="E963" s="6">
        <v>0</v>
      </c>
      <c r="F963" s="7">
        <f t="shared" si="250"/>
        <v>2770990.9444444445</v>
      </c>
      <c r="G963" s="6">
        <v>0</v>
      </c>
      <c r="H963" s="6">
        <v>0</v>
      </c>
      <c r="I963" s="7">
        <f t="shared" si="250"/>
        <v>2770990.9444444445</v>
      </c>
      <c r="J963" s="6">
        <f t="shared" si="250"/>
        <v>155121.82870370371</v>
      </c>
      <c r="K963" s="6">
        <f t="shared" si="250"/>
        <v>999457.73148148158</v>
      </c>
      <c r="L963" s="6">
        <f t="shared" si="250"/>
        <v>0</v>
      </c>
      <c r="M963" s="7">
        <f t="shared" si="250"/>
        <v>1154579.5601851856</v>
      </c>
      <c r="N963" s="6">
        <f t="shared" si="249"/>
        <v>0</v>
      </c>
      <c r="O963" s="6">
        <f t="shared" si="250"/>
        <v>0</v>
      </c>
      <c r="P963" s="7">
        <f t="shared" si="250"/>
        <v>1154579.5601851856</v>
      </c>
      <c r="Q963" s="6">
        <f t="shared" si="250"/>
        <v>54292.640046296299</v>
      </c>
      <c r="R963" s="6">
        <f t="shared" si="250"/>
        <v>349810.2060185186</v>
      </c>
      <c r="S963" s="6">
        <f t="shared" si="250"/>
        <v>404102.84606481477</v>
      </c>
      <c r="T963" s="7">
        <f t="shared" si="250"/>
        <v>808205.69212962955</v>
      </c>
      <c r="U963" s="6">
        <f t="shared" si="249"/>
        <v>0</v>
      </c>
      <c r="V963" s="6">
        <f t="shared" si="250"/>
        <v>0</v>
      </c>
      <c r="W963" s="7">
        <f t="shared" si="250"/>
        <v>808205.69212962955</v>
      </c>
    </row>
    <row r="964" spans="2:23" x14ac:dyDescent="0.3">
      <c r="B964" s="46" t="s">
        <v>37</v>
      </c>
      <c r="C964" s="6">
        <v>1824240.7222222222</v>
      </c>
      <c r="D964" s="6">
        <v>1193755.5</v>
      </c>
      <c r="E964" s="6">
        <v>0</v>
      </c>
      <c r="F964" s="7">
        <f t="shared" si="250"/>
        <v>3017996.222222222</v>
      </c>
      <c r="G964" s="6">
        <v>0</v>
      </c>
      <c r="H964" s="6">
        <v>0</v>
      </c>
      <c r="I964" s="7">
        <f t="shared" si="250"/>
        <v>3017996.222222222</v>
      </c>
      <c r="J964" s="6">
        <f t="shared" si="250"/>
        <v>760100.30092592607</v>
      </c>
      <c r="K964" s="6">
        <f t="shared" si="250"/>
        <v>497398.12500000012</v>
      </c>
      <c r="L964" s="6">
        <f t="shared" si="250"/>
        <v>0</v>
      </c>
      <c r="M964" s="7">
        <f t="shared" si="250"/>
        <v>1257498.4259259263</v>
      </c>
      <c r="N964" s="6">
        <f t="shared" si="249"/>
        <v>0</v>
      </c>
      <c r="O964" s="6">
        <f t="shared" si="250"/>
        <v>0</v>
      </c>
      <c r="P964" s="7">
        <f t="shared" si="250"/>
        <v>1257498.4259259263</v>
      </c>
      <c r="Q964" s="6">
        <f t="shared" si="250"/>
        <v>266035.10532407404</v>
      </c>
      <c r="R964" s="6">
        <f t="shared" si="250"/>
        <v>174089.34374999997</v>
      </c>
      <c r="S964" s="6">
        <f t="shared" si="250"/>
        <v>440124.44907407399</v>
      </c>
      <c r="T964" s="7">
        <f t="shared" si="250"/>
        <v>880248.89814814797</v>
      </c>
      <c r="U964" s="6">
        <f t="shared" si="249"/>
        <v>0</v>
      </c>
      <c r="V964" s="6">
        <f t="shared" si="250"/>
        <v>0</v>
      </c>
      <c r="W964" s="7">
        <f t="shared" si="250"/>
        <v>880248.89814814797</v>
      </c>
    </row>
    <row r="965" spans="2:23" x14ac:dyDescent="0.3">
      <c r="B965" s="46" t="s">
        <v>38</v>
      </c>
      <c r="C965" s="6">
        <v>0</v>
      </c>
      <c r="D965" s="6">
        <v>2845.3888888888887</v>
      </c>
      <c r="E965" s="6">
        <v>0</v>
      </c>
      <c r="F965" s="7">
        <f t="shared" si="250"/>
        <v>2845.3888888888887</v>
      </c>
      <c r="G965" s="6">
        <v>0</v>
      </c>
      <c r="H965" s="6">
        <v>0</v>
      </c>
      <c r="I965" s="7">
        <f t="shared" si="250"/>
        <v>2845.3888888888887</v>
      </c>
      <c r="J965" s="6">
        <f t="shared" si="250"/>
        <v>0</v>
      </c>
      <c r="K965" s="6">
        <f t="shared" si="250"/>
        <v>1185.5787037037037</v>
      </c>
      <c r="L965" s="6">
        <f t="shared" si="250"/>
        <v>0</v>
      </c>
      <c r="M965" s="7">
        <f t="shared" si="250"/>
        <v>1185.5787037037037</v>
      </c>
      <c r="N965" s="6">
        <f t="shared" si="249"/>
        <v>0</v>
      </c>
      <c r="O965" s="6">
        <f t="shared" si="250"/>
        <v>0</v>
      </c>
      <c r="P965" s="7">
        <f t="shared" si="250"/>
        <v>1185.5787037037037</v>
      </c>
      <c r="Q965" s="6">
        <f t="shared" si="250"/>
        <v>0</v>
      </c>
      <c r="R965" s="6">
        <f t="shared" si="250"/>
        <v>414.9525462962963</v>
      </c>
      <c r="S965" s="6">
        <f t="shared" si="250"/>
        <v>414.9525462962963</v>
      </c>
      <c r="T965" s="7">
        <f t="shared" si="250"/>
        <v>829.90509259259261</v>
      </c>
      <c r="U965" s="6">
        <f t="shared" si="249"/>
        <v>0</v>
      </c>
      <c r="V965" s="6">
        <f t="shared" si="250"/>
        <v>0</v>
      </c>
      <c r="W965" s="7">
        <f t="shared" si="250"/>
        <v>829.90509259259261</v>
      </c>
    </row>
    <row r="966" spans="2:23" x14ac:dyDescent="0.3">
      <c r="B966" s="46" t="s">
        <v>39</v>
      </c>
      <c r="C966" s="6">
        <v>34860.055555555555</v>
      </c>
      <c r="D966" s="6">
        <v>520582.77777777775</v>
      </c>
      <c r="E966" s="6">
        <v>0</v>
      </c>
      <c r="F966" s="7">
        <f t="shared" si="250"/>
        <v>555442.83333333337</v>
      </c>
      <c r="G966" s="6">
        <v>843157.88888888888</v>
      </c>
      <c r="H966" s="6">
        <v>47065.277777777781</v>
      </c>
      <c r="I966" s="7">
        <f t="shared" si="250"/>
        <v>1445666</v>
      </c>
      <c r="J966" s="6">
        <f t="shared" si="250"/>
        <v>14525.02314814815</v>
      </c>
      <c r="K966" s="6">
        <f t="shared" si="250"/>
        <v>216909.49074074079</v>
      </c>
      <c r="L966" s="6">
        <f t="shared" si="250"/>
        <v>0</v>
      </c>
      <c r="M966" s="7">
        <f t="shared" si="250"/>
        <v>231434.51388888891</v>
      </c>
      <c r="N966" s="6">
        <f t="shared" si="249"/>
        <v>351315.78703703708</v>
      </c>
      <c r="O966" s="6">
        <f t="shared" si="250"/>
        <v>19610.532407407409</v>
      </c>
      <c r="P966" s="7">
        <f t="shared" si="250"/>
        <v>602360.83333333337</v>
      </c>
      <c r="Q966" s="6">
        <f t="shared" si="250"/>
        <v>5083.7581018518513</v>
      </c>
      <c r="R966" s="6">
        <f t="shared" si="250"/>
        <v>75918.32175925927</v>
      </c>
      <c r="S966" s="6">
        <f t="shared" si="250"/>
        <v>81002.079861111124</v>
      </c>
      <c r="T966" s="7">
        <f t="shared" si="250"/>
        <v>162004.15972222225</v>
      </c>
      <c r="U966" s="6">
        <f t="shared" si="249"/>
        <v>122960.52546296298</v>
      </c>
      <c r="V966" s="6">
        <f t="shared" si="250"/>
        <v>6863.6863425925931</v>
      </c>
      <c r="W966" s="7">
        <f t="shared" si="250"/>
        <v>291828.37152777775</v>
      </c>
    </row>
    <row r="967" spans="2:23" x14ac:dyDescent="0.3">
      <c r="B967" s="46" t="s">
        <v>9</v>
      </c>
      <c r="C967" s="6">
        <v>2204471</v>
      </c>
      <c r="D967" s="6">
        <v>691132.5</v>
      </c>
      <c r="E967" s="6">
        <v>389438.22222222225</v>
      </c>
      <c r="F967" s="7">
        <f t="shared" si="250"/>
        <v>3285041.722222222</v>
      </c>
      <c r="G967" s="6">
        <v>6124.7777777777774</v>
      </c>
      <c r="H967" s="6">
        <v>74878547.555555552</v>
      </c>
      <c r="I967" s="7">
        <f t="shared" si="250"/>
        <v>78169714.055555552</v>
      </c>
      <c r="J967" s="6">
        <f t="shared" si="250"/>
        <v>918529.58333333337</v>
      </c>
      <c r="K967" s="6">
        <f t="shared" si="250"/>
        <v>287971.87499999994</v>
      </c>
      <c r="L967" s="6">
        <f t="shared" si="250"/>
        <v>162265.92592592593</v>
      </c>
      <c r="M967" s="7">
        <f t="shared" si="250"/>
        <v>1368767.3842592593</v>
      </c>
      <c r="N967" s="6">
        <f t="shared" si="249"/>
        <v>2551.9907407407409</v>
      </c>
      <c r="O967" s="6">
        <f t="shared" si="250"/>
        <v>31199394.814814821</v>
      </c>
      <c r="P967" s="7">
        <f t="shared" si="250"/>
        <v>32570714.189814821</v>
      </c>
      <c r="Q967" s="6">
        <f t="shared" si="250"/>
        <v>321485.35416666669</v>
      </c>
      <c r="R967" s="6">
        <f t="shared" si="250"/>
        <v>100790.15625</v>
      </c>
      <c r="S967" s="6">
        <f t="shared" si="250"/>
        <v>422275.51041666674</v>
      </c>
      <c r="T967" s="7">
        <f t="shared" si="250"/>
        <v>844551.02083333349</v>
      </c>
      <c r="U967" s="6">
        <f t="shared" si="249"/>
        <v>893.19675925925924</v>
      </c>
      <c r="V967" s="6">
        <f t="shared" si="250"/>
        <v>10919788.185185187</v>
      </c>
      <c r="W967" s="7">
        <f t="shared" si="250"/>
        <v>11765232.402777778</v>
      </c>
    </row>
    <row r="968" spans="2:23" x14ac:dyDescent="0.3">
      <c r="B968" s="46" t="s">
        <v>40</v>
      </c>
      <c r="C968" s="6">
        <v>569818.9444444445</v>
      </c>
      <c r="D968" s="6">
        <v>63031.611111111109</v>
      </c>
      <c r="E968" s="6">
        <v>0</v>
      </c>
      <c r="F968" s="7">
        <f t="shared" si="250"/>
        <v>632850.5555555555</v>
      </c>
      <c r="G968" s="6">
        <v>2127691.5</v>
      </c>
      <c r="H968" s="6">
        <v>0</v>
      </c>
      <c r="I968" s="7">
        <f t="shared" si="250"/>
        <v>2760542.0555555555</v>
      </c>
      <c r="J968" s="6">
        <f t="shared" si="250"/>
        <v>237424.56018518523</v>
      </c>
      <c r="K968" s="6">
        <f t="shared" si="250"/>
        <v>26263.171296296296</v>
      </c>
      <c r="L968" s="6">
        <f t="shared" si="250"/>
        <v>0</v>
      </c>
      <c r="M968" s="7">
        <f t="shared" si="250"/>
        <v>263687.73148148152</v>
      </c>
      <c r="N968" s="6">
        <f t="shared" si="249"/>
        <v>886538.12499999988</v>
      </c>
      <c r="O968" s="6">
        <f t="shared" si="250"/>
        <v>0</v>
      </c>
      <c r="P968" s="7">
        <f t="shared" si="250"/>
        <v>1150225.8564814813</v>
      </c>
      <c r="Q968" s="6">
        <f t="shared" si="250"/>
        <v>83098.596064814832</v>
      </c>
      <c r="R968" s="6">
        <f t="shared" si="250"/>
        <v>9192.1099537037026</v>
      </c>
      <c r="S968" s="6">
        <f t="shared" si="250"/>
        <v>92290.706018518511</v>
      </c>
      <c r="T968" s="7">
        <f t="shared" si="250"/>
        <v>184581.41203703702</v>
      </c>
      <c r="U968" s="6">
        <f t="shared" si="249"/>
        <v>310288.34375</v>
      </c>
      <c r="V968" s="6">
        <f t="shared" si="250"/>
        <v>0</v>
      </c>
      <c r="W968" s="7">
        <f t="shared" si="250"/>
        <v>494869.75578703702</v>
      </c>
    </row>
    <row r="969" spans="2:23" x14ac:dyDescent="0.3">
      <c r="B969" s="46" t="s">
        <v>41</v>
      </c>
      <c r="C969" s="6">
        <v>7378.8888888888887</v>
      </c>
      <c r="D969" s="6">
        <v>181472.22222222222</v>
      </c>
      <c r="E969" s="6">
        <v>0</v>
      </c>
      <c r="F969" s="7">
        <f t="shared" si="250"/>
        <v>188851.11111111112</v>
      </c>
      <c r="G969" s="6">
        <v>0</v>
      </c>
      <c r="H969" s="6">
        <v>0</v>
      </c>
      <c r="I969" s="7">
        <f t="shared" si="250"/>
        <v>188851.11111111112</v>
      </c>
      <c r="J969" s="6">
        <f t="shared" si="250"/>
        <v>3074.537037037037</v>
      </c>
      <c r="K969" s="6">
        <f t="shared" si="250"/>
        <v>75613.425925925927</v>
      </c>
      <c r="L969" s="6">
        <f t="shared" si="250"/>
        <v>0</v>
      </c>
      <c r="M969" s="7">
        <f t="shared" si="250"/>
        <v>78687.962962962964</v>
      </c>
      <c r="N969" s="6">
        <f t="shared" si="249"/>
        <v>0</v>
      </c>
      <c r="O969" s="6">
        <f t="shared" si="250"/>
        <v>0</v>
      </c>
      <c r="P969" s="7">
        <f t="shared" si="250"/>
        <v>78687.962962962964</v>
      </c>
      <c r="Q969" s="6">
        <f t="shared" si="250"/>
        <v>1076.0879629629628</v>
      </c>
      <c r="R969" s="6">
        <f t="shared" si="250"/>
        <v>26464.699074074069</v>
      </c>
      <c r="S969" s="6">
        <f t="shared" si="250"/>
        <v>27540.787037037036</v>
      </c>
      <c r="T969" s="7">
        <f t="shared" si="250"/>
        <v>55081.574074074073</v>
      </c>
      <c r="U969" s="6">
        <f t="shared" si="249"/>
        <v>0</v>
      </c>
      <c r="V969" s="6">
        <f t="shared" si="250"/>
        <v>0</v>
      </c>
      <c r="W969" s="7">
        <f t="shared" si="250"/>
        <v>55081.574074074073</v>
      </c>
    </row>
    <row r="970" spans="2:23" x14ac:dyDescent="0.3">
      <c r="B970" s="46" t="s">
        <v>42</v>
      </c>
      <c r="C970" s="6">
        <v>31890.055555555555</v>
      </c>
      <c r="D970" s="6">
        <v>1546194.9444444445</v>
      </c>
      <c r="E970" s="6">
        <v>0</v>
      </c>
      <c r="F970" s="7">
        <f t="shared" si="250"/>
        <v>1578085</v>
      </c>
      <c r="G970" s="6">
        <v>0</v>
      </c>
      <c r="H970" s="6">
        <v>0</v>
      </c>
      <c r="I970" s="7">
        <f t="shared" si="250"/>
        <v>1578085</v>
      </c>
      <c r="J970" s="6">
        <f t="shared" si="250"/>
        <v>13287.52314814815</v>
      </c>
      <c r="K970" s="6">
        <f t="shared" si="250"/>
        <v>644247.89351851854</v>
      </c>
      <c r="L970" s="6">
        <f t="shared" si="250"/>
        <v>0</v>
      </c>
      <c r="M970" s="7">
        <f t="shared" si="250"/>
        <v>657535.41666666663</v>
      </c>
      <c r="N970" s="6">
        <f t="shared" si="249"/>
        <v>0</v>
      </c>
      <c r="O970" s="6">
        <f t="shared" si="250"/>
        <v>0</v>
      </c>
      <c r="P970" s="7">
        <f t="shared" si="250"/>
        <v>657535.41666666663</v>
      </c>
      <c r="Q970" s="6">
        <f t="shared" si="250"/>
        <v>4650.6331018518504</v>
      </c>
      <c r="R970" s="6">
        <f t="shared" si="250"/>
        <v>225486.76273148146</v>
      </c>
      <c r="S970" s="6">
        <f t="shared" si="250"/>
        <v>230137.39583333337</v>
      </c>
      <c r="T970" s="7">
        <f t="shared" si="250"/>
        <v>460274.79166666674</v>
      </c>
      <c r="U970" s="6">
        <f t="shared" si="249"/>
        <v>0</v>
      </c>
      <c r="V970" s="6">
        <f t="shared" si="250"/>
        <v>0</v>
      </c>
      <c r="W970" s="7">
        <f t="shared" si="250"/>
        <v>460274.79166666674</v>
      </c>
    </row>
    <row r="971" spans="2:23" x14ac:dyDescent="0.3">
      <c r="B971" s="46" t="s">
        <v>43</v>
      </c>
      <c r="C971" s="6">
        <v>328736.33333333331</v>
      </c>
      <c r="D971" s="6">
        <v>586082.33333333337</v>
      </c>
      <c r="E971" s="6">
        <v>0</v>
      </c>
      <c r="F971" s="7">
        <f t="shared" si="250"/>
        <v>914818.66666666663</v>
      </c>
      <c r="G971" s="6">
        <v>0</v>
      </c>
      <c r="H971" s="6">
        <v>4505767.666666667</v>
      </c>
      <c r="I971" s="7">
        <f t="shared" si="250"/>
        <v>5420586.333333333</v>
      </c>
      <c r="J971" s="6">
        <f t="shared" si="250"/>
        <v>136973.47222222222</v>
      </c>
      <c r="K971" s="6">
        <f t="shared" si="250"/>
        <v>244200.97222222222</v>
      </c>
      <c r="L971" s="6">
        <f t="shared" si="250"/>
        <v>0</v>
      </c>
      <c r="M971" s="7">
        <f t="shared" si="250"/>
        <v>381174.44444444444</v>
      </c>
      <c r="N971" s="6">
        <f t="shared" si="249"/>
        <v>0</v>
      </c>
      <c r="O971" s="6">
        <f t="shared" si="250"/>
        <v>1877403.1944444445</v>
      </c>
      <c r="P971" s="7">
        <f t="shared" si="250"/>
        <v>2258577.6388888895</v>
      </c>
      <c r="Q971" s="6">
        <f t="shared" si="250"/>
        <v>47940.715277777781</v>
      </c>
      <c r="R971" s="6">
        <f t="shared" si="250"/>
        <v>85470.340277777781</v>
      </c>
      <c r="S971" s="6">
        <f t="shared" si="250"/>
        <v>133411.05555555556</v>
      </c>
      <c r="T971" s="7">
        <f t="shared" si="250"/>
        <v>266822.11111111112</v>
      </c>
      <c r="U971" s="6">
        <f t="shared" si="249"/>
        <v>0</v>
      </c>
      <c r="V971" s="6">
        <f t="shared" si="250"/>
        <v>657091.1180555555</v>
      </c>
      <c r="W971" s="7">
        <f t="shared" si="250"/>
        <v>923913.22916666663</v>
      </c>
    </row>
    <row r="972" spans="2:23" x14ac:dyDescent="0.3">
      <c r="B972" s="46" t="s">
        <v>44</v>
      </c>
      <c r="C972" s="6">
        <v>3663.6666666666665</v>
      </c>
      <c r="D972" s="6">
        <v>17654.944444444445</v>
      </c>
      <c r="E972" s="6">
        <v>0</v>
      </c>
      <c r="F972" s="7">
        <f t="shared" si="250"/>
        <v>21318.611111111109</v>
      </c>
      <c r="G972" s="6">
        <v>0</v>
      </c>
      <c r="H972" s="6">
        <v>0</v>
      </c>
      <c r="I972" s="7">
        <f t="shared" si="250"/>
        <v>21318.611111111109</v>
      </c>
      <c r="J972" s="6">
        <f t="shared" si="250"/>
        <v>1526.5277777777778</v>
      </c>
      <c r="K972" s="6">
        <f t="shared" si="250"/>
        <v>7356.2268518518522</v>
      </c>
      <c r="L972" s="6">
        <f t="shared" si="250"/>
        <v>0</v>
      </c>
      <c r="M972" s="7">
        <f t="shared" si="250"/>
        <v>8882.7546296296296</v>
      </c>
      <c r="N972" s="6">
        <f t="shared" si="249"/>
        <v>0</v>
      </c>
      <c r="O972" s="6">
        <f t="shared" si="250"/>
        <v>0</v>
      </c>
      <c r="P972" s="7">
        <f t="shared" si="250"/>
        <v>8882.7546296296296</v>
      </c>
      <c r="Q972" s="6">
        <f t="shared" si="250"/>
        <v>534.28472222222217</v>
      </c>
      <c r="R972" s="6">
        <f t="shared" si="250"/>
        <v>2574.6793981481478</v>
      </c>
      <c r="S972" s="6">
        <f t="shared" si="250"/>
        <v>3108.96412037037</v>
      </c>
      <c r="T972" s="7">
        <f t="shared" si="250"/>
        <v>6217.92824074074</v>
      </c>
      <c r="U972" s="6">
        <f t="shared" si="249"/>
        <v>0</v>
      </c>
      <c r="V972" s="6">
        <f t="shared" si="250"/>
        <v>0</v>
      </c>
      <c r="W972" s="7">
        <f t="shared" si="250"/>
        <v>6217.92824074074</v>
      </c>
    </row>
    <row r="973" spans="2:23" x14ac:dyDescent="0.3">
      <c r="B973" s="46" t="s">
        <v>45</v>
      </c>
      <c r="C973" s="6">
        <v>731211.0555555555</v>
      </c>
      <c r="D973" s="6">
        <v>424459.77777777775</v>
      </c>
      <c r="E973" s="6">
        <v>0</v>
      </c>
      <c r="F973" s="7">
        <f t="shared" si="250"/>
        <v>1155670.8333333333</v>
      </c>
      <c r="G973" s="6">
        <v>990955.5555555555</v>
      </c>
      <c r="H973" s="6">
        <v>0</v>
      </c>
      <c r="I973" s="7">
        <f t="shared" si="250"/>
        <v>2146626.388888889</v>
      </c>
      <c r="J973" s="6">
        <f t="shared" si="250"/>
        <v>304671.27314814809</v>
      </c>
      <c r="K973" s="6">
        <f t="shared" si="250"/>
        <v>176858.24074074073</v>
      </c>
      <c r="L973" s="6">
        <f t="shared" si="250"/>
        <v>0</v>
      </c>
      <c r="M973" s="7">
        <f t="shared" si="250"/>
        <v>481529.51388888888</v>
      </c>
      <c r="N973" s="6">
        <f t="shared" si="249"/>
        <v>412898.14814814815</v>
      </c>
      <c r="O973" s="6">
        <f t="shared" si="250"/>
        <v>0</v>
      </c>
      <c r="P973" s="7">
        <f t="shared" si="250"/>
        <v>894427.66203703696</v>
      </c>
      <c r="Q973" s="6">
        <f t="shared" si="250"/>
        <v>106634.94560185185</v>
      </c>
      <c r="R973" s="6">
        <f t="shared" si="250"/>
        <v>61900.384259259248</v>
      </c>
      <c r="S973" s="6">
        <f t="shared" si="250"/>
        <v>168535.32986111112</v>
      </c>
      <c r="T973" s="7">
        <f t="shared" si="250"/>
        <v>337070.65972222225</v>
      </c>
      <c r="U973" s="6">
        <f t="shared" si="249"/>
        <v>144514.35185185185</v>
      </c>
      <c r="V973" s="6">
        <f t="shared" si="250"/>
        <v>0</v>
      </c>
      <c r="W973" s="7">
        <f t="shared" si="250"/>
        <v>481585.0115740741</v>
      </c>
    </row>
    <row r="974" spans="2:23" x14ac:dyDescent="0.3">
      <c r="B974" s="46" t="s">
        <v>46</v>
      </c>
      <c r="C974" s="6">
        <v>11188.555555555555</v>
      </c>
      <c r="D974" s="6">
        <v>1211923.8333333333</v>
      </c>
      <c r="E974" s="6">
        <v>0</v>
      </c>
      <c r="F974" s="7">
        <f t="shared" si="250"/>
        <v>1223112.388888889</v>
      </c>
      <c r="G974" s="6">
        <v>0</v>
      </c>
      <c r="H974" s="6">
        <v>0</v>
      </c>
      <c r="I974" s="7">
        <f t="shared" ref="I974:W974" si="251">AVERAGE(I921,I868,I815,I762,I709,I656,I603,I550,I497,I444,I391,I338,I285,I232,I179,I126,I73,I20)</f>
        <v>1223112.388888889</v>
      </c>
      <c r="J974" s="6">
        <f t="shared" si="251"/>
        <v>4661.8981481481487</v>
      </c>
      <c r="K974" s="6">
        <f t="shared" si="251"/>
        <v>504968.26388888888</v>
      </c>
      <c r="L974" s="6">
        <f t="shared" si="251"/>
        <v>0</v>
      </c>
      <c r="M974" s="7">
        <f t="shared" si="251"/>
        <v>509630.16203703702</v>
      </c>
      <c r="N974" s="6">
        <f t="shared" si="249"/>
        <v>0</v>
      </c>
      <c r="O974" s="6">
        <f t="shared" si="251"/>
        <v>0</v>
      </c>
      <c r="P974" s="7">
        <f t="shared" si="251"/>
        <v>509630.16203703702</v>
      </c>
      <c r="Q974" s="6">
        <f t="shared" si="251"/>
        <v>1631.6643518518522</v>
      </c>
      <c r="R974" s="6">
        <f t="shared" si="251"/>
        <v>176738.89236111112</v>
      </c>
      <c r="S974" s="6">
        <f t="shared" si="251"/>
        <v>178370.55671296295</v>
      </c>
      <c r="T974" s="7">
        <f t="shared" si="251"/>
        <v>356741.1134259259</v>
      </c>
      <c r="U974" s="6">
        <f t="shared" si="249"/>
        <v>0</v>
      </c>
      <c r="V974" s="6">
        <f t="shared" si="251"/>
        <v>0</v>
      </c>
      <c r="W974" s="7">
        <f t="shared" si="251"/>
        <v>356741.1134259259</v>
      </c>
    </row>
    <row r="975" spans="2:23" x14ac:dyDescent="0.3">
      <c r="B975" s="46" t="s">
        <v>47</v>
      </c>
      <c r="C975" s="6">
        <v>1483086.1666666667</v>
      </c>
      <c r="D975" s="6">
        <v>43012.166666666664</v>
      </c>
      <c r="E975" s="6">
        <v>0</v>
      </c>
      <c r="F975" s="7">
        <f t="shared" ref="F975:W986" si="252">AVERAGE(F922,F869,F816,F763,F710,F657,F604,F551,F498,F445,F392,F339,F286,F233,F180,F127,F74,F21)</f>
        <v>1526098.3333333333</v>
      </c>
      <c r="G975" s="6">
        <v>1476.8333333333333</v>
      </c>
      <c r="H975" s="6">
        <v>0</v>
      </c>
      <c r="I975" s="7">
        <f t="shared" si="252"/>
        <v>1527575.1666666667</v>
      </c>
      <c r="J975" s="6">
        <f t="shared" si="252"/>
        <v>617952.56944444438</v>
      </c>
      <c r="K975" s="6">
        <f t="shared" si="252"/>
        <v>17921.736111111113</v>
      </c>
      <c r="L975" s="6">
        <f t="shared" si="252"/>
        <v>0</v>
      </c>
      <c r="M975" s="7">
        <f t="shared" si="252"/>
        <v>635874.30555555562</v>
      </c>
      <c r="N975" s="6">
        <f t="shared" si="252"/>
        <v>615.34722222222217</v>
      </c>
      <c r="O975" s="6">
        <f t="shared" si="252"/>
        <v>0</v>
      </c>
      <c r="P975" s="7">
        <f t="shared" si="252"/>
        <v>636489.65277777775</v>
      </c>
      <c r="Q975" s="6">
        <f t="shared" si="252"/>
        <v>216283.39930555562</v>
      </c>
      <c r="R975" s="6">
        <f t="shared" si="252"/>
        <v>6272.6076388888896</v>
      </c>
      <c r="S975" s="6">
        <f t="shared" si="252"/>
        <v>222556.00694444441</v>
      </c>
      <c r="T975" s="7">
        <f t="shared" si="252"/>
        <v>445112.01388888882</v>
      </c>
      <c r="U975" s="6">
        <f t="shared" si="252"/>
        <v>215.3715277777778</v>
      </c>
      <c r="V975" s="6">
        <f t="shared" si="252"/>
        <v>0</v>
      </c>
      <c r="W975" s="7">
        <f t="shared" si="252"/>
        <v>445327.38541666663</v>
      </c>
    </row>
    <row r="976" spans="2:23" x14ac:dyDescent="0.3">
      <c r="B976" s="46" t="s">
        <v>48</v>
      </c>
      <c r="C976" s="6">
        <v>209503.94444444444</v>
      </c>
      <c r="D976" s="6">
        <v>67375.388888888891</v>
      </c>
      <c r="E976" s="6">
        <v>0</v>
      </c>
      <c r="F976" s="7">
        <f t="shared" si="252"/>
        <v>276879.33333333331</v>
      </c>
      <c r="G976" s="6">
        <v>0</v>
      </c>
      <c r="H976" s="6">
        <v>1060096</v>
      </c>
      <c r="I976" s="7">
        <f t="shared" si="252"/>
        <v>1336975.3333333333</v>
      </c>
      <c r="J976" s="6">
        <f t="shared" si="252"/>
        <v>87293.310185185212</v>
      </c>
      <c r="K976" s="6">
        <f t="shared" si="252"/>
        <v>28073.078703703708</v>
      </c>
      <c r="L976" s="6">
        <f t="shared" si="252"/>
        <v>0</v>
      </c>
      <c r="M976" s="7">
        <f t="shared" si="252"/>
        <v>115366.38888888891</v>
      </c>
      <c r="N976" s="6">
        <f t="shared" si="252"/>
        <v>0</v>
      </c>
      <c r="O976" s="6">
        <f t="shared" si="252"/>
        <v>441706.66666666669</v>
      </c>
      <c r="P976" s="7">
        <f t="shared" si="252"/>
        <v>557073.0555555555</v>
      </c>
      <c r="Q976" s="6">
        <f t="shared" si="252"/>
        <v>30552.658564814814</v>
      </c>
      <c r="R976" s="6">
        <f t="shared" si="252"/>
        <v>9825.5775462962993</v>
      </c>
      <c r="S976" s="6">
        <f t="shared" si="252"/>
        <v>40378.236111111117</v>
      </c>
      <c r="T976" s="7">
        <f t="shared" si="252"/>
        <v>80756.472222222234</v>
      </c>
      <c r="U976" s="6">
        <f t="shared" si="252"/>
        <v>0</v>
      </c>
      <c r="V976" s="6">
        <f t="shared" si="252"/>
        <v>154597.33333333334</v>
      </c>
      <c r="W976" s="7">
        <f t="shared" si="252"/>
        <v>235353.80555555556</v>
      </c>
    </row>
    <row r="977" spans="2:23" x14ac:dyDescent="0.3">
      <c r="B977" s="46" t="s">
        <v>49</v>
      </c>
      <c r="C977" s="6">
        <v>1133891.888888889</v>
      </c>
      <c r="D977" s="6">
        <v>51143.833333333336</v>
      </c>
      <c r="E977" s="6">
        <v>0</v>
      </c>
      <c r="F977" s="7">
        <f t="shared" si="252"/>
        <v>1185035.7222222222</v>
      </c>
      <c r="G977" s="6">
        <v>0</v>
      </c>
      <c r="H977" s="6">
        <v>178938.27777777778</v>
      </c>
      <c r="I977" s="7">
        <f t="shared" si="252"/>
        <v>1363974</v>
      </c>
      <c r="J977" s="6">
        <f t="shared" si="252"/>
        <v>472454.95370370377</v>
      </c>
      <c r="K977" s="6">
        <f t="shared" si="252"/>
        <v>21309.930555555558</v>
      </c>
      <c r="L977" s="6">
        <f t="shared" si="252"/>
        <v>0</v>
      </c>
      <c r="M977" s="7">
        <f t="shared" si="252"/>
        <v>493764.88425925933</v>
      </c>
      <c r="N977" s="6">
        <f t="shared" si="252"/>
        <v>0</v>
      </c>
      <c r="O977" s="6">
        <f t="shared" si="252"/>
        <v>74557.61574074073</v>
      </c>
      <c r="P977" s="7">
        <f t="shared" si="252"/>
        <v>568322.5</v>
      </c>
      <c r="Q977" s="6">
        <f t="shared" si="252"/>
        <v>165359.23379629629</v>
      </c>
      <c r="R977" s="6">
        <f t="shared" si="252"/>
        <v>7458.4756944444443</v>
      </c>
      <c r="S977" s="6">
        <f t="shared" si="252"/>
        <v>172817.70949074076</v>
      </c>
      <c r="T977" s="7">
        <f t="shared" si="252"/>
        <v>345635.41898148152</v>
      </c>
      <c r="U977" s="6">
        <f t="shared" si="252"/>
        <v>0</v>
      </c>
      <c r="V977" s="6">
        <f t="shared" si="252"/>
        <v>26095.165509259255</v>
      </c>
      <c r="W977" s="7">
        <f t="shared" si="252"/>
        <v>371730.58449074085</v>
      </c>
    </row>
    <row r="978" spans="2:23" x14ac:dyDescent="0.3">
      <c r="B978" s="46" t="s">
        <v>50</v>
      </c>
      <c r="C978" s="6">
        <v>1527497.4444444445</v>
      </c>
      <c r="D978" s="6">
        <v>136785.27777777778</v>
      </c>
      <c r="E978" s="6">
        <v>0</v>
      </c>
      <c r="F978" s="7">
        <f t="shared" si="252"/>
        <v>1664282.7222222222</v>
      </c>
      <c r="G978" s="6">
        <v>0</v>
      </c>
      <c r="H978" s="6">
        <v>0</v>
      </c>
      <c r="I978" s="7">
        <f t="shared" si="252"/>
        <v>1664282.7222222222</v>
      </c>
      <c r="J978" s="6">
        <f t="shared" si="252"/>
        <v>636457.26851851866</v>
      </c>
      <c r="K978" s="6">
        <f t="shared" si="252"/>
        <v>56993.865740740752</v>
      </c>
      <c r="L978" s="6">
        <f t="shared" si="252"/>
        <v>0</v>
      </c>
      <c r="M978" s="7">
        <f t="shared" si="252"/>
        <v>693451.13425925921</v>
      </c>
      <c r="N978" s="6">
        <f t="shared" si="252"/>
        <v>0</v>
      </c>
      <c r="O978" s="6">
        <f t="shared" si="252"/>
        <v>0</v>
      </c>
      <c r="P978" s="7">
        <f t="shared" si="252"/>
        <v>693451.13425925921</v>
      </c>
      <c r="Q978" s="6">
        <f t="shared" si="252"/>
        <v>222760.04398148146</v>
      </c>
      <c r="R978" s="6">
        <f t="shared" si="252"/>
        <v>19947.853009259259</v>
      </c>
      <c r="S978" s="6">
        <f t="shared" si="252"/>
        <v>242707.89699074073</v>
      </c>
      <c r="T978" s="7">
        <f t="shared" si="252"/>
        <v>485415.79398148146</v>
      </c>
      <c r="U978" s="6">
        <f t="shared" si="252"/>
        <v>0</v>
      </c>
      <c r="V978" s="6">
        <f t="shared" si="252"/>
        <v>0</v>
      </c>
      <c r="W978" s="7">
        <f t="shared" si="252"/>
        <v>485415.79398148146</v>
      </c>
    </row>
    <row r="979" spans="2:23" x14ac:dyDescent="0.3">
      <c r="B979" s="46" t="s">
        <v>51</v>
      </c>
      <c r="C979" s="6">
        <v>1894561.611111111</v>
      </c>
      <c r="D979" s="6">
        <v>6274327.444444444</v>
      </c>
      <c r="E979" s="6">
        <v>0</v>
      </c>
      <c r="F979" s="7">
        <f t="shared" si="252"/>
        <v>8168889.055555556</v>
      </c>
      <c r="G979" s="6">
        <v>0</v>
      </c>
      <c r="H979" s="6">
        <v>0</v>
      </c>
      <c r="I979" s="7">
        <f t="shared" si="252"/>
        <v>8168889.055555556</v>
      </c>
      <c r="J979" s="6">
        <f t="shared" si="252"/>
        <v>789400.67129629618</v>
      </c>
      <c r="K979" s="6">
        <f t="shared" si="252"/>
        <v>2614303.1018518517</v>
      </c>
      <c r="L979" s="6">
        <f t="shared" si="252"/>
        <v>0</v>
      </c>
      <c r="M979" s="7">
        <f t="shared" si="252"/>
        <v>3403703.7731481479</v>
      </c>
      <c r="N979" s="6">
        <f t="shared" si="252"/>
        <v>0</v>
      </c>
      <c r="O979" s="6">
        <f t="shared" si="252"/>
        <v>0</v>
      </c>
      <c r="P979" s="7">
        <f t="shared" si="252"/>
        <v>3403703.7731481479</v>
      </c>
      <c r="Q979" s="6">
        <f t="shared" si="252"/>
        <v>276290.23495370371</v>
      </c>
      <c r="R979" s="6">
        <f t="shared" si="252"/>
        <v>915006.08564814809</v>
      </c>
      <c r="S979" s="6">
        <f t="shared" si="252"/>
        <v>1191296.3206018517</v>
      </c>
      <c r="T979" s="7">
        <f t="shared" si="252"/>
        <v>2382592.6412037034</v>
      </c>
      <c r="U979" s="6">
        <f t="shared" si="252"/>
        <v>0</v>
      </c>
      <c r="V979" s="6">
        <f t="shared" si="252"/>
        <v>0</v>
      </c>
      <c r="W979" s="7">
        <f t="shared" si="252"/>
        <v>2382592.6412037034</v>
      </c>
    </row>
    <row r="980" spans="2:23" x14ac:dyDescent="0.3">
      <c r="B980" s="46" t="s">
        <v>52</v>
      </c>
      <c r="C980" s="6">
        <v>8574.9444444444453</v>
      </c>
      <c r="D980" s="6">
        <v>1121976.611111111</v>
      </c>
      <c r="E980" s="6">
        <v>0</v>
      </c>
      <c r="F980" s="7">
        <f t="shared" si="252"/>
        <v>1130551.5555555555</v>
      </c>
      <c r="G980" s="6">
        <v>3176.7222222222222</v>
      </c>
      <c r="H980" s="6">
        <v>0</v>
      </c>
      <c r="I980" s="7">
        <f t="shared" si="252"/>
        <v>1133728.2777777778</v>
      </c>
      <c r="J980" s="6">
        <f t="shared" si="252"/>
        <v>3572.8935185185187</v>
      </c>
      <c r="K980" s="6">
        <f t="shared" si="252"/>
        <v>467490.25462962966</v>
      </c>
      <c r="L980" s="6">
        <f t="shared" si="252"/>
        <v>0</v>
      </c>
      <c r="M980" s="7">
        <f t="shared" si="252"/>
        <v>471063.14814814809</v>
      </c>
      <c r="N980" s="6">
        <f t="shared" si="252"/>
        <v>1323.6342592592596</v>
      </c>
      <c r="O980" s="6">
        <f t="shared" si="252"/>
        <v>0</v>
      </c>
      <c r="P980" s="7">
        <f t="shared" si="252"/>
        <v>472386.78240740742</v>
      </c>
      <c r="Q980" s="6">
        <f t="shared" si="252"/>
        <v>1250.5127314814815</v>
      </c>
      <c r="R980" s="6">
        <f t="shared" si="252"/>
        <v>163621.58912037036</v>
      </c>
      <c r="S980" s="6">
        <f t="shared" si="252"/>
        <v>164872.10185185182</v>
      </c>
      <c r="T980" s="7">
        <f t="shared" si="252"/>
        <v>329744.20370370365</v>
      </c>
      <c r="U980" s="6">
        <f t="shared" si="252"/>
        <v>463.27199074074076</v>
      </c>
      <c r="V980" s="6">
        <f t="shared" si="252"/>
        <v>0</v>
      </c>
      <c r="W980" s="7">
        <f t="shared" si="252"/>
        <v>330207.47569444444</v>
      </c>
    </row>
    <row r="981" spans="2:23" x14ac:dyDescent="0.3">
      <c r="B981" s="46" t="s">
        <v>13</v>
      </c>
      <c r="C981" s="6">
        <v>3482309.722222222</v>
      </c>
      <c r="D981" s="6">
        <v>266582.5</v>
      </c>
      <c r="E981" s="6">
        <v>122995.38888888889</v>
      </c>
      <c r="F981" s="7">
        <f t="shared" si="252"/>
        <v>3871887.611111111</v>
      </c>
      <c r="G981" s="6">
        <v>0</v>
      </c>
      <c r="H981" s="6">
        <v>1818.5555555555557</v>
      </c>
      <c r="I981" s="7">
        <f t="shared" si="252"/>
        <v>3873706.1666666665</v>
      </c>
      <c r="J981" s="6">
        <f t="shared" si="252"/>
        <v>1450962.3842592598</v>
      </c>
      <c r="K981" s="6">
        <f t="shared" si="252"/>
        <v>111076.04166666667</v>
      </c>
      <c r="L981" s="6">
        <f t="shared" si="252"/>
        <v>51248.078703703701</v>
      </c>
      <c r="M981" s="7">
        <f t="shared" si="252"/>
        <v>1613286.5046296297</v>
      </c>
      <c r="N981" s="6">
        <f t="shared" si="252"/>
        <v>0</v>
      </c>
      <c r="O981" s="6">
        <f t="shared" si="252"/>
        <v>757.73148148148152</v>
      </c>
      <c r="P981" s="7">
        <f t="shared" si="252"/>
        <v>1614044.2361111112</v>
      </c>
      <c r="Q981" s="6">
        <f t="shared" si="252"/>
        <v>507836.83449074067</v>
      </c>
      <c r="R981" s="6">
        <f t="shared" si="252"/>
        <v>38876.614583333343</v>
      </c>
      <c r="S981" s="6">
        <f t="shared" si="252"/>
        <v>546713.44907407416</v>
      </c>
      <c r="T981" s="7">
        <f t="shared" si="252"/>
        <v>1093426.8981481483</v>
      </c>
      <c r="U981" s="6">
        <f t="shared" si="252"/>
        <v>0</v>
      </c>
      <c r="V981" s="6">
        <f t="shared" si="252"/>
        <v>265.20601851851848</v>
      </c>
      <c r="W981" s="7">
        <f t="shared" si="252"/>
        <v>1093692.104166667</v>
      </c>
    </row>
    <row r="982" spans="2:23" x14ac:dyDescent="0.3">
      <c r="B982" s="46" t="s">
        <v>53</v>
      </c>
      <c r="C982" s="6">
        <v>4803.1111111111113</v>
      </c>
      <c r="D982" s="6">
        <v>15402</v>
      </c>
      <c r="E982" s="6">
        <v>0</v>
      </c>
      <c r="F982" s="7">
        <f t="shared" si="252"/>
        <v>20205.111111111109</v>
      </c>
      <c r="G982" s="6">
        <v>0</v>
      </c>
      <c r="H982" s="6">
        <v>416757.5</v>
      </c>
      <c r="I982" s="7">
        <f t="shared" si="252"/>
        <v>436962.61111111112</v>
      </c>
      <c r="J982" s="6">
        <f t="shared" si="252"/>
        <v>2001.2962962962965</v>
      </c>
      <c r="K982" s="6">
        <f t="shared" si="252"/>
        <v>6417.5000000000009</v>
      </c>
      <c r="L982" s="6">
        <f t="shared" si="252"/>
        <v>0</v>
      </c>
      <c r="M982" s="7">
        <f t="shared" si="252"/>
        <v>8418.7962962962956</v>
      </c>
      <c r="N982" s="6">
        <f t="shared" si="252"/>
        <v>0</v>
      </c>
      <c r="O982" s="6">
        <f t="shared" si="252"/>
        <v>173648.95833333334</v>
      </c>
      <c r="P982" s="7">
        <f t="shared" si="252"/>
        <v>182067.75462962961</v>
      </c>
      <c r="Q982" s="6">
        <f t="shared" si="252"/>
        <v>700.45370370370381</v>
      </c>
      <c r="R982" s="6">
        <f t="shared" si="252"/>
        <v>2246.125</v>
      </c>
      <c r="S982" s="6">
        <f t="shared" si="252"/>
        <v>2946.5787037037035</v>
      </c>
      <c r="T982" s="7">
        <f t="shared" si="252"/>
        <v>5893.1574074074069</v>
      </c>
      <c r="U982" s="6">
        <f t="shared" si="252"/>
        <v>0</v>
      </c>
      <c r="V982" s="6">
        <f t="shared" si="252"/>
        <v>60777.135416666664</v>
      </c>
      <c r="W982" s="7">
        <f t="shared" si="252"/>
        <v>66670.292824074088</v>
      </c>
    </row>
    <row r="983" spans="2:23" x14ac:dyDescent="0.3">
      <c r="B983" s="46" t="s">
        <v>54</v>
      </c>
      <c r="C983" s="6">
        <v>1770810.1666666667</v>
      </c>
      <c r="D983" s="6">
        <v>1964767.5555555555</v>
      </c>
      <c r="E983" s="6">
        <v>0</v>
      </c>
      <c r="F983" s="7">
        <f t="shared" si="252"/>
        <v>3735577.722222222</v>
      </c>
      <c r="G983" s="6">
        <v>0</v>
      </c>
      <c r="H983" s="6">
        <v>0</v>
      </c>
      <c r="I983" s="7">
        <f t="shared" si="252"/>
        <v>3735577.722222222</v>
      </c>
      <c r="J983" s="6">
        <f t="shared" si="252"/>
        <v>737837.56944444438</v>
      </c>
      <c r="K983" s="6">
        <f t="shared" si="252"/>
        <v>818653.1481481482</v>
      </c>
      <c r="L983" s="6">
        <f t="shared" si="252"/>
        <v>0</v>
      </c>
      <c r="M983" s="7">
        <f t="shared" si="252"/>
        <v>1556490.7175925928</v>
      </c>
      <c r="N983" s="6">
        <f t="shared" si="252"/>
        <v>0</v>
      </c>
      <c r="O983" s="6">
        <f t="shared" si="252"/>
        <v>0</v>
      </c>
      <c r="P983" s="7">
        <f t="shared" si="252"/>
        <v>1556490.7175925928</v>
      </c>
      <c r="Q983" s="6">
        <f t="shared" si="252"/>
        <v>258243.14930555562</v>
      </c>
      <c r="R983" s="6">
        <f t="shared" si="252"/>
        <v>286528.60185185185</v>
      </c>
      <c r="S983" s="6">
        <f t="shared" si="252"/>
        <v>544771.75115740742</v>
      </c>
      <c r="T983" s="7">
        <f t="shared" si="252"/>
        <v>1089543.5023148148</v>
      </c>
      <c r="U983" s="6">
        <f t="shared" si="252"/>
        <v>0</v>
      </c>
      <c r="V983" s="6">
        <f t="shared" si="252"/>
        <v>0</v>
      </c>
      <c r="W983" s="7">
        <f t="shared" si="252"/>
        <v>1089543.5023148148</v>
      </c>
    </row>
    <row r="984" spans="2:23" x14ac:dyDescent="0.3">
      <c r="B984" s="46" t="s">
        <v>55</v>
      </c>
      <c r="C984" s="6">
        <v>133940.94444444444</v>
      </c>
      <c r="D984" s="6">
        <v>501610.61111111112</v>
      </c>
      <c r="E984" s="6">
        <v>0</v>
      </c>
      <c r="F984" s="7">
        <f t="shared" si="252"/>
        <v>635551.5555555555</v>
      </c>
      <c r="G984" s="6">
        <v>0</v>
      </c>
      <c r="H984" s="6">
        <v>0</v>
      </c>
      <c r="I984" s="7">
        <f t="shared" si="252"/>
        <v>635551.5555555555</v>
      </c>
      <c r="J984" s="6">
        <f t="shared" si="252"/>
        <v>55808.726851851847</v>
      </c>
      <c r="K984" s="6">
        <f t="shared" si="252"/>
        <v>209004.42129629632</v>
      </c>
      <c r="L984" s="6">
        <f t="shared" si="252"/>
        <v>0</v>
      </c>
      <c r="M984" s="7">
        <f t="shared" si="252"/>
        <v>264813.14814814815</v>
      </c>
      <c r="N984" s="6">
        <f t="shared" si="252"/>
        <v>0</v>
      </c>
      <c r="O984" s="6">
        <f t="shared" si="252"/>
        <v>0</v>
      </c>
      <c r="P984" s="7">
        <f t="shared" si="252"/>
        <v>264813.14814814815</v>
      </c>
      <c r="Q984" s="6">
        <f t="shared" si="252"/>
        <v>19533.054398148146</v>
      </c>
      <c r="R984" s="6">
        <f t="shared" si="252"/>
        <v>73151.547453703708</v>
      </c>
      <c r="S984" s="6">
        <f t="shared" si="252"/>
        <v>92684.601851851839</v>
      </c>
      <c r="T984" s="7">
        <f t="shared" si="252"/>
        <v>185369.20370370368</v>
      </c>
      <c r="U984" s="6">
        <f t="shared" si="252"/>
        <v>0</v>
      </c>
      <c r="V984" s="6">
        <f t="shared" si="252"/>
        <v>0</v>
      </c>
      <c r="W984" s="7">
        <f t="shared" si="252"/>
        <v>185369.20370370368</v>
      </c>
    </row>
    <row r="985" spans="2:23" x14ac:dyDescent="0.3">
      <c r="B985" s="46" t="s">
        <v>56</v>
      </c>
      <c r="C985" s="6">
        <v>5643.7777777777774</v>
      </c>
      <c r="D985" s="6">
        <v>0</v>
      </c>
      <c r="E985" s="6">
        <v>0</v>
      </c>
      <c r="F985" s="7">
        <f t="shared" si="252"/>
        <v>5643.7777777777774</v>
      </c>
      <c r="G985" s="6">
        <v>0</v>
      </c>
      <c r="H985" s="6">
        <v>0</v>
      </c>
      <c r="I985" s="7">
        <f t="shared" si="252"/>
        <v>5643.7777777777774</v>
      </c>
      <c r="J985" s="6">
        <f t="shared" si="252"/>
        <v>2351.5740740740748</v>
      </c>
      <c r="K985" s="6">
        <f t="shared" si="252"/>
        <v>0</v>
      </c>
      <c r="L985" s="6">
        <f t="shared" si="252"/>
        <v>0</v>
      </c>
      <c r="M985" s="7">
        <f t="shared" si="252"/>
        <v>2351.5740740740748</v>
      </c>
      <c r="N985" s="6">
        <f t="shared" si="252"/>
        <v>0</v>
      </c>
      <c r="O985" s="6">
        <f t="shared" si="252"/>
        <v>0</v>
      </c>
      <c r="P985" s="7">
        <f t="shared" si="252"/>
        <v>2351.5740740740748</v>
      </c>
      <c r="Q985" s="6">
        <f t="shared" si="252"/>
        <v>823.05092592592598</v>
      </c>
      <c r="R985" s="6">
        <f t="shared" si="252"/>
        <v>0</v>
      </c>
      <c r="S985" s="6">
        <f t="shared" si="252"/>
        <v>823.05092592592598</v>
      </c>
      <c r="T985" s="7">
        <f t="shared" si="252"/>
        <v>1646.101851851852</v>
      </c>
      <c r="U985" s="6">
        <f t="shared" si="252"/>
        <v>0</v>
      </c>
      <c r="V985" s="6">
        <f t="shared" si="252"/>
        <v>0</v>
      </c>
      <c r="W985" s="7">
        <f t="shared" si="252"/>
        <v>1646.101851851852</v>
      </c>
    </row>
    <row r="986" spans="2:23" x14ac:dyDescent="0.3">
      <c r="B986" s="46" t="s">
        <v>57</v>
      </c>
      <c r="C986" s="6">
        <v>6811272.111111111</v>
      </c>
      <c r="D986" s="6">
        <v>1697858.0555555555</v>
      </c>
      <c r="E986" s="6">
        <v>0</v>
      </c>
      <c r="F986" s="7">
        <f t="shared" si="252"/>
        <v>8509130.166666666</v>
      </c>
      <c r="G986" s="6">
        <v>0</v>
      </c>
      <c r="H986" s="6">
        <v>0.1111111111111111</v>
      </c>
      <c r="I986" s="7">
        <f t="shared" si="252"/>
        <v>8509130.277777778</v>
      </c>
      <c r="J986" s="6">
        <f t="shared" si="252"/>
        <v>2838030.0462962966</v>
      </c>
      <c r="K986" s="6">
        <f t="shared" si="252"/>
        <v>707440.85648148158</v>
      </c>
      <c r="L986" s="6">
        <f t="shared" si="252"/>
        <v>0</v>
      </c>
      <c r="M986" s="7">
        <f t="shared" si="252"/>
        <v>3545470.902777778</v>
      </c>
      <c r="N986" s="6">
        <f t="shared" si="252"/>
        <v>0</v>
      </c>
      <c r="O986" s="6">
        <f t="shared" si="252"/>
        <v>4.6296296296296301E-2</v>
      </c>
      <c r="P986" s="7">
        <f t="shared" si="252"/>
        <v>3545470.9490740746</v>
      </c>
      <c r="Q986" s="6">
        <f t="shared" si="252"/>
        <v>993310.51620370382</v>
      </c>
      <c r="R986" s="6">
        <f t="shared" si="252"/>
        <v>247604.29976851854</v>
      </c>
      <c r="S986" s="6">
        <f t="shared" si="252"/>
        <v>1240914.8159722225</v>
      </c>
      <c r="T986" s="7">
        <f t="shared" si="252"/>
        <v>2481829.631944445</v>
      </c>
      <c r="U986" s="6">
        <f t="shared" si="252"/>
        <v>0</v>
      </c>
      <c r="V986" s="6">
        <f t="shared" si="252"/>
        <v>1.6203703703703706E-2</v>
      </c>
      <c r="W986" s="7">
        <f t="shared" si="252"/>
        <v>2481829.6481481483</v>
      </c>
    </row>
    <row r="987" spans="2:23" x14ac:dyDescent="0.3">
      <c r="B987" s="46" t="s">
        <v>58</v>
      </c>
      <c r="C987" s="6">
        <v>2888782.222222222</v>
      </c>
      <c r="D987" s="6">
        <v>6874894.888888889</v>
      </c>
      <c r="E987" s="6">
        <v>0</v>
      </c>
      <c r="F987" s="7">
        <f t="shared" ref="F987:W1002" si="253">AVERAGE(F934,F881,F828,F775,F722,F669,F616,F563,F510,F457,F404,F351,F298,F245,F192,F139,F86,F33)</f>
        <v>9763677.1111111119</v>
      </c>
      <c r="G987" s="6">
        <v>0</v>
      </c>
      <c r="H987" s="6">
        <v>2378035.9444444445</v>
      </c>
      <c r="I987" s="7">
        <f t="shared" si="253"/>
        <v>12141713.055555556</v>
      </c>
      <c r="J987" s="6">
        <f t="shared" si="253"/>
        <v>1203659.2592592593</v>
      </c>
      <c r="K987" s="6">
        <f t="shared" si="253"/>
        <v>2864539.5370370378</v>
      </c>
      <c r="L987" s="6">
        <f t="shared" si="253"/>
        <v>0</v>
      </c>
      <c r="M987" s="7">
        <f t="shared" si="253"/>
        <v>4068198.7962962966</v>
      </c>
      <c r="N987" s="6">
        <f t="shared" si="253"/>
        <v>0</v>
      </c>
      <c r="O987" s="6">
        <f t="shared" si="253"/>
        <v>990848.31018518528</v>
      </c>
      <c r="P987" s="7">
        <f t="shared" si="253"/>
        <v>5059047.1064814813</v>
      </c>
      <c r="Q987" s="6">
        <f t="shared" si="253"/>
        <v>421280.74074074067</v>
      </c>
      <c r="R987" s="6">
        <f t="shared" si="253"/>
        <v>1002588.8379629627</v>
      </c>
      <c r="S987" s="6">
        <f t="shared" si="253"/>
        <v>1423869.5787037036</v>
      </c>
      <c r="T987" s="7">
        <f t="shared" si="253"/>
        <v>2847739.1574074072</v>
      </c>
      <c r="U987" s="6">
        <f t="shared" si="253"/>
        <v>0</v>
      </c>
      <c r="V987" s="6">
        <f t="shared" si="253"/>
        <v>346796.90856481483</v>
      </c>
      <c r="W987" s="7">
        <f t="shared" si="253"/>
        <v>3194536.0659722215</v>
      </c>
    </row>
    <row r="988" spans="2:23" x14ac:dyDescent="0.3">
      <c r="B988" s="46" t="s">
        <v>59</v>
      </c>
      <c r="C988" s="6">
        <v>1498884.388888889</v>
      </c>
      <c r="D988" s="6">
        <v>0</v>
      </c>
      <c r="E988" s="6">
        <v>0</v>
      </c>
      <c r="F988" s="7">
        <f t="shared" ref="F988:W1001" si="254">AVERAGE(F935,F882,F829,F776,F723,F670,F617,F564,F511,F458,F405,F352,F299,F246,F193,F140,F87,F34)</f>
        <v>1498884.388888889</v>
      </c>
      <c r="G988" s="6">
        <v>0</v>
      </c>
      <c r="H988" s="6">
        <v>0</v>
      </c>
      <c r="I988" s="7">
        <f t="shared" si="254"/>
        <v>1498884.388888889</v>
      </c>
      <c r="J988" s="6">
        <f t="shared" si="254"/>
        <v>624535.16203703696</v>
      </c>
      <c r="K988" s="6">
        <f t="shared" si="254"/>
        <v>0</v>
      </c>
      <c r="L988" s="6">
        <f t="shared" si="254"/>
        <v>0</v>
      </c>
      <c r="M988" s="7">
        <f t="shared" si="254"/>
        <v>624535.16203703696</v>
      </c>
      <c r="N988" s="6">
        <f t="shared" si="253"/>
        <v>0</v>
      </c>
      <c r="O988" s="6">
        <f t="shared" si="254"/>
        <v>0</v>
      </c>
      <c r="P988" s="7">
        <f t="shared" si="254"/>
        <v>624535.16203703696</v>
      </c>
      <c r="Q988" s="6">
        <f t="shared" si="254"/>
        <v>218587.30671296298</v>
      </c>
      <c r="R988" s="6">
        <f t="shared" si="254"/>
        <v>0</v>
      </c>
      <c r="S988" s="6">
        <f t="shared" si="254"/>
        <v>218587.30671296298</v>
      </c>
      <c r="T988" s="7">
        <f t="shared" si="254"/>
        <v>437174.61342592596</v>
      </c>
      <c r="U988" s="6">
        <f t="shared" si="253"/>
        <v>0</v>
      </c>
      <c r="V988" s="6">
        <f t="shared" si="254"/>
        <v>0</v>
      </c>
      <c r="W988" s="7">
        <f t="shared" si="254"/>
        <v>437174.61342592596</v>
      </c>
    </row>
    <row r="989" spans="2:23" x14ac:dyDescent="0.3">
      <c r="B989" s="46" t="s">
        <v>60</v>
      </c>
      <c r="C989" s="6">
        <v>0</v>
      </c>
      <c r="D989" s="6">
        <v>0</v>
      </c>
      <c r="E989" s="6">
        <v>0</v>
      </c>
      <c r="F989" s="7">
        <f t="shared" si="254"/>
        <v>0</v>
      </c>
      <c r="G989" s="6">
        <v>0</v>
      </c>
      <c r="H989" s="6">
        <v>0</v>
      </c>
      <c r="I989" s="7">
        <f t="shared" si="254"/>
        <v>0</v>
      </c>
      <c r="J989" s="6">
        <f t="shared" si="254"/>
        <v>0</v>
      </c>
      <c r="K989" s="6">
        <f t="shared" si="254"/>
        <v>0</v>
      </c>
      <c r="L989" s="6">
        <f t="shared" si="254"/>
        <v>0</v>
      </c>
      <c r="M989" s="7">
        <f t="shared" si="254"/>
        <v>0</v>
      </c>
      <c r="N989" s="6">
        <f t="shared" si="253"/>
        <v>0</v>
      </c>
      <c r="O989" s="6">
        <f t="shared" si="254"/>
        <v>0</v>
      </c>
      <c r="P989" s="7">
        <f t="shared" si="254"/>
        <v>0</v>
      </c>
      <c r="Q989" s="6">
        <f t="shared" si="254"/>
        <v>0</v>
      </c>
      <c r="R989" s="6">
        <f t="shared" si="254"/>
        <v>0</v>
      </c>
      <c r="S989" s="6">
        <f t="shared" si="254"/>
        <v>0</v>
      </c>
      <c r="T989" s="7">
        <f t="shared" si="254"/>
        <v>0</v>
      </c>
      <c r="U989" s="6">
        <f t="shared" si="253"/>
        <v>0</v>
      </c>
      <c r="V989" s="6">
        <f t="shared" si="254"/>
        <v>0</v>
      </c>
      <c r="W989" s="7">
        <f t="shared" si="254"/>
        <v>0</v>
      </c>
    </row>
    <row r="990" spans="2:23" x14ac:dyDescent="0.3">
      <c r="B990" s="46" t="s">
        <v>61</v>
      </c>
      <c r="C990" s="6">
        <v>152130.5</v>
      </c>
      <c r="D990" s="6">
        <v>261262.22222222222</v>
      </c>
      <c r="E990" s="6">
        <v>0</v>
      </c>
      <c r="F990" s="7">
        <f t="shared" si="254"/>
        <v>413392.72222222225</v>
      </c>
      <c r="G990" s="6">
        <v>0</v>
      </c>
      <c r="H990" s="6">
        <v>0</v>
      </c>
      <c r="I990" s="7">
        <f t="shared" si="254"/>
        <v>413392.72222222225</v>
      </c>
      <c r="J990" s="6">
        <f t="shared" si="254"/>
        <v>63387.708333333336</v>
      </c>
      <c r="K990" s="6">
        <f t="shared" si="254"/>
        <v>108859.25925925927</v>
      </c>
      <c r="L990" s="6">
        <f t="shared" si="254"/>
        <v>0</v>
      </c>
      <c r="M990" s="7">
        <f t="shared" si="254"/>
        <v>172246.96759259258</v>
      </c>
      <c r="N990" s="6">
        <f t="shared" si="253"/>
        <v>0</v>
      </c>
      <c r="O990" s="6">
        <f t="shared" si="254"/>
        <v>0</v>
      </c>
      <c r="P990" s="7">
        <f t="shared" si="254"/>
        <v>172246.96759259258</v>
      </c>
      <c r="Q990" s="6">
        <f t="shared" si="254"/>
        <v>22185.697916666668</v>
      </c>
      <c r="R990" s="6">
        <f t="shared" si="254"/>
        <v>38100.740740740745</v>
      </c>
      <c r="S990" s="6">
        <f t="shared" si="254"/>
        <v>60286.438657407401</v>
      </c>
      <c r="T990" s="7">
        <f t="shared" si="254"/>
        <v>120572.8773148148</v>
      </c>
      <c r="U990" s="6">
        <f t="shared" si="253"/>
        <v>0</v>
      </c>
      <c r="V990" s="6">
        <f t="shared" si="254"/>
        <v>0</v>
      </c>
      <c r="W990" s="7">
        <f t="shared" si="254"/>
        <v>120572.8773148148</v>
      </c>
    </row>
    <row r="991" spans="2:23" x14ac:dyDescent="0.3">
      <c r="B991" s="46" t="s">
        <v>62</v>
      </c>
      <c r="C991" s="6">
        <v>2324.1666666666665</v>
      </c>
      <c r="D991" s="6">
        <v>908621.38888888888</v>
      </c>
      <c r="E991" s="6">
        <v>0</v>
      </c>
      <c r="F991" s="7">
        <f t="shared" si="254"/>
        <v>910945.5555555555</v>
      </c>
      <c r="G991" s="6">
        <v>0</v>
      </c>
      <c r="H991" s="6">
        <v>0</v>
      </c>
      <c r="I991" s="7">
        <f t="shared" si="254"/>
        <v>910945.5555555555</v>
      </c>
      <c r="J991" s="6">
        <f t="shared" si="254"/>
        <v>968.40277777777783</v>
      </c>
      <c r="K991" s="6">
        <f t="shared" si="254"/>
        <v>378592.24537037039</v>
      </c>
      <c r="L991" s="6">
        <f t="shared" si="254"/>
        <v>0</v>
      </c>
      <c r="M991" s="7">
        <f t="shared" si="254"/>
        <v>379560.64814814815</v>
      </c>
      <c r="N991" s="6">
        <f t="shared" si="253"/>
        <v>0</v>
      </c>
      <c r="O991" s="6">
        <f t="shared" si="254"/>
        <v>0</v>
      </c>
      <c r="P991" s="7">
        <f t="shared" si="254"/>
        <v>379560.64814814815</v>
      </c>
      <c r="Q991" s="6">
        <f t="shared" si="254"/>
        <v>338.94097222222223</v>
      </c>
      <c r="R991" s="6">
        <f t="shared" si="254"/>
        <v>132507.28587962961</v>
      </c>
      <c r="S991" s="6">
        <f t="shared" si="254"/>
        <v>132846.22685185182</v>
      </c>
      <c r="T991" s="7">
        <f t="shared" si="254"/>
        <v>265692.45370370365</v>
      </c>
      <c r="U991" s="6">
        <f t="shared" si="253"/>
        <v>0</v>
      </c>
      <c r="V991" s="6">
        <f t="shared" si="254"/>
        <v>0</v>
      </c>
      <c r="W991" s="7">
        <f t="shared" si="254"/>
        <v>265692.45370370365</v>
      </c>
    </row>
    <row r="992" spans="2:23" x14ac:dyDescent="0.3">
      <c r="B992" s="46" t="s">
        <v>19</v>
      </c>
      <c r="C992" s="6">
        <v>6868299.777777778</v>
      </c>
      <c r="D992" s="6">
        <v>11654891.055555556</v>
      </c>
      <c r="E992" s="6">
        <v>200724.38888888888</v>
      </c>
      <c r="F992" s="7">
        <f t="shared" si="254"/>
        <v>18723915.222222224</v>
      </c>
      <c r="G992" s="6">
        <v>24923.222222222223</v>
      </c>
      <c r="H992" s="6">
        <v>0</v>
      </c>
      <c r="I992" s="7">
        <f t="shared" si="254"/>
        <v>18748838.444444444</v>
      </c>
      <c r="J992" s="6">
        <f t="shared" si="254"/>
        <v>2861791.5740740746</v>
      </c>
      <c r="K992" s="6">
        <f t="shared" si="254"/>
        <v>4856204.6064814813</v>
      </c>
      <c r="L992" s="6">
        <f t="shared" si="254"/>
        <v>83635.162037037036</v>
      </c>
      <c r="M992" s="7">
        <f t="shared" si="254"/>
        <v>7801631.3425925924</v>
      </c>
      <c r="N992" s="6">
        <f t="shared" si="253"/>
        <v>10384.675925925925</v>
      </c>
      <c r="O992" s="6">
        <f t="shared" si="254"/>
        <v>0</v>
      </c>
      <c r="P992" s="7">
        <f t="shared" si="254"/>
        <v>7812016.0185185187</v>
      </c>
      <c r="Q992" s="6">
        <f t="shared" si="254"/>
        <v>1001627.0509259262</v>
      </c>
      <c r="R992" s="6">
        <f t="shared" si="254"/>
        <v>1699671.6122685184</v>
      </c>
      <c r="S992" s="6">
        <f t="shared" si="254"/>
        <v>2701298.6631944436</v>
      </c>
      <c r="T992" s="7">
        <f t="shared" si="254"/>
        <v>5402597.3263888871</v>
      </c>
      <c r="U992" s="6">
        <f t="shared" si="253"/>
        <v>3634.6365740740748</v>
      </c>
      <c r="V992" s="6">
        <f t="shared" si="254"/>
        <v>0</v>
      </c>
      <c r="W992" s="7">
        <f t="shared" si="254"/>
        <v>5406231.9629629627</v>
      </c>
    </row>
    <row r="993" spans="2:23" x14ac:dyDescent="0.3">
      <c r="B993" s="46" t="s">
        <v>63</v>
      </c>
      <c r="C993" s="6">
        <v>12487.055555555555</v>
      </c>
      <c r="D993" s="6">
        <v>69628.333333333328</v>
      </c>
      <c r="E993" s="6">
        <v>0</v>
      </c>
      <c r="F993" s="7">
        <f t="shared" si="254"/>
        <v>82115.388888888891</v>
      </c>
      <c r="G993" s="6">
        <v>0</v>
      </c>
      <c r="H993" s="6">
        <v>0</v>
      </c>
      <c r="I993" s="7">
        <f t="shared" si="254"/>
        <v>82115.388888888891</v>
      </c>
      <c r="J993" s="6">
        <f t="shared" si="254"/>
        <v>5202.9398148148139</v>
      </c>
      <c r="K993" s="6">
        <f t="shared" si="254"/>
        <v>29011.805555555558</v>
      </c>
      <c r="L993" s="6">
        <f t="shared" si="254"/>
        <v>0</v>
      </c>
      <c r="M993" s="7">
        <f t="shared" si="254"/>
        <v>34214.745370370365</v>
      </c>
      <c r="N993" s="6">
        <f t="shared" si="253"/>
        <v>0</v>
      </c>
      <c r="O993" s="6">
        <f t="shared" si="254"/>
        <v>0</v>
      </c>
      <c r="P993" s="7">
        <f t="shared" si="254"/>
        <v>34214.745370370365</v>
      </c>
      <c r="Q993" s="6">
        <f t="shared" si="254"/>
        <v>1821.0289351851852</v>
      </c>
      <c r="R993" s="6">
        <f t="shared" si="254"/>
        <v>10154.131944444445</v>
      </c>
      <c r="S993" s="6">
        <f t="shared" si="254"/>
        <v>11975.160879629628</v>
      </c>
      <c r="T993" s="7">
        <f t="shared" si="254"/>
        <v>23950.321759259255</v>
      </c>
      <c r="U993" s="6">
        <f t="shared" si="253"/>
        <v>0</v>
      </c>
      <c r="V993" s="6">
        <f t="shared" si="254"/>
        <v>0</v>
      </c>
      <c r="W993" s="7">
        <f t="shared" si="254"/>
        <v>23950.321759259255</v>
      </c>
    </row>
    <row r="994" spans="2:23" x14ac:dyDescent="0.3">
      <c r="B994" s="46" t="s">
        <v>64</v>
      </c>
      <c r="C994" s="6">
        <v>13803910.944444444</v>
      </c>
      <c r="D994" s="6">
        <v>1620218.0555555555</v>
      </c>
      <c r="E994" s="6">
        <v>306216.33333333331</v>
      </c>
      <c r="F994" s="7">
        <f t="shared" si="254"/>
        <v>15730345.333333334</v>
      </c>
      <c r="G994" s="6">
        <v>3347304.111111111</v>
      </c>
      <c r="H994" s="6">
        <v>2441090.777777778</v>
      </c>
      <c r="I994" s="7">
        <f t="shared" si="254"/>
        <v>21518740.222222224</v>
      </c>
      <c r="J994" s="6">
        <f t="shared" si="254"/>
        <v>5751629.5601851866</v>
      </c>
      <c r="K994" s="6">
        <f t="shared" si="254"/>
        <v>675090.85648148146</v>
      </c>
      <c r="L994" s="6">
        <f t="shared" si="254"/>
        <v>127590.13888888889</v>
      </c>
      <c r="M994" s="7">
        <f t="shared" si="254"/>
        <v>6554310.555555555</v>
      </c>
      <c r="N994" s="6">
        <f t="shared" si="253"/>
        <v>1394710.0462962959</v>
      </c>
      <c r="O994" s="6">
        <f t="shared" si="254"/>
        <v>1017121.1574074075</v>
      </c>
      <c r="P994" s="7">
        <f t="shared" si="254"/>
        <v>8966141.7592592612</v>
      </c>
      <c r="Q994" s="6">
        <f t="shared" si="254"/>
        <v>2013070.3460648146</v>
      </c>
      <c r="R994" s="6">
        <f t="shared" si="254"/>
        <v>236281.79976851851</v>
      </c>
      <c r="S994" s="6">
        <f t="shared" si="254"/>
        <v>2249352.1458333335</v>
      </c>
      <c r="T994" s="7">
        <f t="shared" si="254"/>
        <v>4498704.291666667</v>
      </c>
      <c r="U994" s="6">
        <f t="shared" si="253"/>
        <v>488148.51620370377</v>
      </c>
      <c r="V994" s="6">
        <f t="shared" si="254"/>
        <v>355992.40509259258</v>
      </c>
      <c r="W994" s="7">
        <f t="shared" si="254"/>
        <v>5342845.2129629618</v>
      </c>
    </row>
    <row r="995" spans="2:23" x14ac:dyDescent="0.3">
      <c r="B995" s="46" t="s">
        <v>21</v>
      </c>
      <c r="C995" s="6">
        <v>1421547.3333333333</v>
      </c>
      <c r="D995" s="6">
        <v>5039381.833333333</v>
      </c>
      <c r="E995" s="6">
        <v>100894.05555555556</v>
      </c>
      <c r="F995" s="7">
        <f t="shared" si="254"/>
        <v>6561823.222222222</v>
      </c>
      <c r="G995" s="6">
        <v>54111.611111111109</v>
      </c>
      <c r="H995" s="6">
        <v>0</v>
      </c>
      <c r="I995" s="7">
        <f t="shared" si="254"/>
        <v>6615934.833333333</v>
      </c>
      <c r="J995" s="6">
        <f t="shared" si="254"/>
        <v>592311.38888888888</v>
      </c>
      <c r="K995" s="6">
        <f t="shared" si="254"/>
        <v>2099742.430555556</v>
      </c>
      <c r="L995" s="6">
        <f t="shared" si="254"/>
        <v>42039.189814814818</v>
      </c>
      <c r="M995" s="7">
        <f t="shared" si="254"/>
        <v>2734093.0092592593</v>
      </c>
      <c r="N995" s="6">
        <f t="shared" si="253"/>
        <v>22546.504629629628</v>
      </c>
      <c r="O995" s="6">
        <f t="shared" si="254"/>
        <v>0</v>
      </c>
      <c r="P995" s="7">
        <f t="shared" si="254"/>
        <v>2756639.5138888895</v>
      </c>
      <c r="Q995" s="6">
        <f t="shared" si="254"/>
        <v>207308.98611111109</v>
      </c>
      <c r="R995" s="6">
        <f t="shared" si="254"/>
        <v>734909.85069444438</v>
      </c>
      <c r="S995" s="6">
        <f t="shared" si="254"/>
        <v>942218.8368055555</v>
      </c>
      <c r="T995" s="7">
        <f t="shared" si="254"/>
        <v>1884437.673611111</v>
      </c>
      <c r="U995" s="6">
        <f t="shared" si="253"/>
        <v>7891.2766203703686</v>
      </c>
      <c r="V995" s="6">
        <f t="shared" si="254"/>
        <v>0</v>
      </c>
      <c r="W995" s="7">
        <f t="shared" si="254"/>
        <v>1892328.9502314818</v>
      </c>
    </row>
    <row r="996" spans="2:23" x14ac:dyDescent="0.3">
      <c r="B996" s="46" t="s">
        <v>17</v>
      </c>
      <c r="C996" s="6">
        <v>19822284.333333332</v>
      </c>
      <c r="D996" s="6">
        <v>694227.16666666663</v>
      </c>
      <c r="E996" s="6">
        <v>1545220.888888889</v>
      </c>
      <c r="F996" s="7">
        <f t="shared" si="254"/>
        <v>22061732.388888888</v>
      </c>
      <c r="G996" s="6">
        <v>3402721.3333333335</v>
      </c>
      <c r="H996" s="6">
        <v>0</v>
      </c>
      <c r="I996" s="7">
        <f t="shared" si="254"/>
        <v>25464453.722222224</v>
      </c>
      <c r="J996" s="6">
        <f t="shared" si="254"/>
        <v>8259285.138888889</v>
      </c>
      <c r="K996" s="6">
        <f t="shared" si="254"/>
        <v>289261.31944444444</v>
      </c>
      <c r="L996" s="6">
        <f t="shared" si="254"/>
        <v>643842.03703703708</v>
      </c>
      <c r="M996" s="7">
        <f t="shared" si="254"/>
        <v>9192388.4953703713</v>
      </c>
      <c r="N996" s="6">
        <f t="shared" si="253"/>
        <v>1417800.5555555557</v>
      </c>
      <c r="O996" s="6">
        <f t="shared" si="254"/>
        <v>0</v>
      </c>
      <c r="P996" s="7">
        <f t="shared" si="254"/>
        <v>10610189.050925925</v>
      </c>
      <c r="Q996" s="6">
        <f t="shared" si="254"/>
        <v>2890749.7986111105</v>
      </c>
      <c r="R996" s="6">
        <f t="shared" si="254"/>
        <v>101241.46180555558</v>
      </c>
      <c r="S996" s="6">
        <f t="shared" si="254"/>
        <v>2991991.260416666</v>
      </c>
      <c r="T996" s="7">
        <f t="shared" si="254"/>
        <v>5983982.5208333321</v>
      </c>
      <c r="U996" s="6">
        <f t="shared" si="253"/>
        <v>496230.19444444444</v>
      </c>
      <c r="V996" s="6">
        <f t="shared" si="254"/>
        <v>0</v>
      </c>
      <c r="W996" s="7">
        <f t="shared" si="254"/>
        <v>6480212.7152777798</v>
      </c>
    </row>
    <row r="997" spans="2:23" x14ac:dyDescent="0.3">
      <c r="B997" s="46" t="s">
        <v>65</v>
      </c>
      <c r="C997" s="6">
        <v>60795.5</v>
      </c>
      <c r="D997" s="6">
        <v>104322.77777777778</v>
      </c>
      <c r="E997" s="6">
        <v>0</v>
      </c>
      <c r="F997" s="7">
        <f t="shared" si="254"/>
        <v>165118.27777777778</v>
      </c>
      <c r="G997" s="6">
        <v>11495923.666666666</v>
      </c>
      <c r="H997" s="6">
        <v>0</v>
      </c>
      <c r="I997" s="7">
        <f t="shared" si="254"/>
        <v>11661041.944444444</v>
      </c>
      <c r="J997" s="6">
        <f t="shared" si="254"/>
        <v>25331.458333333332</v>
      </c>
      <c r="K997" s="6">
        <f t="shared" si="254"/>
        <v>43467.824074074073</v>
      </c>
      <c r="L997" s="6">
        <f t="shared" si="254"/>
        <v>0</v>
      </c>
      <c r="M997" s="7">
        <f t="shared" si="254"/>
        <v>68799.282407407431</v>
      </c>
      <c r="N997" s="6">
        <f t="shared" si="253"/>
        <v>4789968.1944444459</v>
      </c>
      <c r="O997" s="6">
        <f t="shared" si="254"/>
        <v>0</v>
      </c>
      <c r="P997" s="7">
        <f t="shared" si="254"/>
        <v>4858767.4768518526</v>
      </c>
      <c r="Q997" s="6">
        <f t="shared" si="254"/>
        <v>8866.0104166666661</v>
      </c>
      <c r="R997" s="6">
        <f t="shared" si="254"/>
        <v>15213.738425925927</v>
      </c>
      <c r="S997" s="6">
        <f t="shared" si="254"/>
        <v>24079.748842592595</v>
      </c>
      <c r="T997" s="7">
        <f t="shared" si="254"/>
        <v>48159.49768518519</v>
      </c>
      <c r="U997" s="6">
        <f t="shared" si="253"/>
        <v>1676488.8680555553</v>
      </c>
      <c r="V997" s="6">
        <f t="shared" si="254"/>
        <v>0</v>
      </c>
      <c r="W997" s="7">
        <f t="shared" si="254"/>
        <v>1724648.3657407411</v>
      </c>
    </row>
    <row r="998" spans="2:23" x14ac:dyDescent="0.3">
      <c r="B998" s="46" t="s">
        <v>66</v>
      </c>
      <c r="C998" s="6">
        <v>729083.33333333337</v>
      </c>
      <c r="D998" s="6">
        <v>7066351.833333333</v>
      </c>
      <c r="E998" s="6">
        <v>0</v>
      </c>
      <c r="F998" s="7">
        <f t="shared" si="254"/>
        <v>7795435.166666667</v>
      </c>
      <c r="G998" s="6">
        <v>0</v>
      </c>
      <c r="H998" s="6">
        <v>0</v>
      </c>
      <c r="I998" s="7">
        <f t="shared" si="254"/>
        <v>7795435.166666667</v>
      </c>
      <c r="J998" s="6">
        <f t="shared" si="254"/>
        <v>303784.72222222225</v>
      </c>
      <c r="K998" s="6">
        <f t="shared" si="254"/>
        <v>2944313.2638888895</v>
      </c>
      <c r="L998" s="6">
        <f t="shared" si="254"/>
        <v>0</v>
      </c>
      <c r="M998" s="7">
        <f t="shared" si="254"/>
        <v>3248097.986111111</v>
      </c>
      <c r="N998" s="6">
        <f t="shared" si="253"/>
        <v>0</v>
      </c>
      <c r="O998" s="6">
        <f t="shared" si="254"/>
        <v>0</v>
      </c>
      <c r="P998" s="7">
        <f t="shared" si="254"/>
        <v>3248097.986111111</v>
      </c>
      <c r="Q998" s="6">
        <f t="shared" si="254"/>
        <v>106324.65277777777</v>
      </c>
      <c r="R998" s="6">
        <f t="shared" si="254"/>
        <v>1030509.6423611109</v>
      </c>
      <c r="S998" s="6">
        <f t="shared" si="254"/>
        <v>1136834.295138889</v>
      </c>
      <c r="T998" s="7">
        <f t="shared" si="254"/>
        <v>2273668.590277778</v>
      </c>
      <c r="U998" s="6">
        <f t="shared" si="253"/>
        <v>0</v>
      </c>
      <c r="V998" s="6">
        <f t="shared" si="254"/>
        <v>0</v>
      </c>
      <c r="W998" s="7">
        <f t="shared" si="254"/>
        <v>2273668.590277778</v>
      </c>
    </row>
    <row r="999" spans="2:23" x14ac:dyDescent="0.3">
      <c r="B999" s="46" t="s">
        <v>67</v>
      </c>
      <c r="C999" s="6">
        <v>642226.0555555555</v>
      </c>
      <c r="D999" s="6">
        <v>785971.33333333337</v>
      </c>
      <c r="E999" s="6">
        <v>0</v>
      </c>
      <c r="F999" s="7">
        <f t="shared" si="254"/>
        <v>1428197.388888889</v>
      </c>
      <c r="G999" s="6">
        <v>0</v>
      </c>
      <c r="H999" s="6">
        <v>0</v>
      </c>
      <c r="I999" s="7">
        <f t="shared" si="254"/>
        <v>1428197.388888889</v>
      </c>
      <c r="J999" s="6">
        <f t="shared" si="254"/>
        <v>267594.18981481483</v>
      </c>
      <c r="K999" s="6">
        <f t="shared" si="254"/>
        <v>327488.05555555556</v>
      </c>
      <c r="L999" s="6">
        <f t="shared" si="254"/>
        <v>0</v>
      </c>
      <c r="M999" s="7">
        <f t="shared" si="254"/>
        <v>595082.24537037045</v>
      </c>
      <c r="N999" s="6">
        <f t="shared" si="253"/>
        <v>0</v>
      </c>
      <c r="O999" s="6">
        <f t="shared" si="254"/>
        <v>0</v>
      </c>
      <c r="P999" s="7">
        <f t="shared" si="254"/>
        <v>595082.24537037045</v>
      </c>
      <c r="Q999" s="6">
        <f t="shared" si="254"/>
        <v>93657.966435185182</v>
      </c>
      <c r="R999" s="6">
        <f t="shared" si="254"/>
        <v>114620.81944444444</v>
      </c>
      <c r="S999" s="6">
        <f t="shared" si="254"/>
        <v>208278.78587962961</v>
      </c>
      <c r="T999" s="7">
        <f t="shared" si="254"/>
        <v>416557.57175925921</v>
      </c>
      <c r="U999" s="6">
        <f t="shared" si="253"/>
        <v>0</v>
      </c>
      <c r="V999" s="6">
        <f t="shared" si="254"/>
        <v>0</v>
      </c>
      <c r="W999" s="7">
        <f t="shared" si="254"/>
        <v>416557.57175925921</v>
      </c>
    </row>
    <row r="1000" spans="2:23" x14ac:dyDescent="0.3">
      <c r="B1000" s="46" t="s">
        <v>68</v>
      </c>
      <c r="C1000" s="6">
        <v>18763823.333333332</v>
      </c>
      <c r="D1000" s="6">
        <v>4527387.888888889</v>
      </c>
      <c r="E1000" s="6">
        <v>2096012.2777777778</v>
      </c>
      <c r="F1000" s="7">
        <f t="shared" si="254"/>
        <v>25387223.5</v>
      </c>
      <c r="G1000" s="6">
        <v>4350345.722222222</v>
      </c>
      <c r="H1000" s="6">
        <v>51009.833333333336</v>
      </c>
      <c r="I1000" s="7">
        <f t="shared" si="254"/>
        <v>29788579.055555556</v>
      </c>
      <c r="J1000" s="6">
        <f t="shared" si="254"/>
        <v>7818259.722222222</v>
      </c>
      <c r="K1000" s="6">
        <f t="shared" si="254"/>
        <v>1886411.6203703706</v>
      </c>
      <c r="L1000" s="6">
        <f t="shared" si="254"/>
        <v>873338.44907407404</v>
      </c>
      <c r="M1000" s="7">
        <f t="shared" si="254"/>
        <v>10578009.791666666</v>
      </c>
      <c r="N1000" s="6">
        <f t="shared" si="253"/>
        <v>1812644.0509259261</v>
      </c>
      <c r="O1000" s="6">
        <f t="shared" si="254"/>
        <v>21254.097222222223</v>
      </c>
      <c r="P1000" s="7">
        <f t="shared" si="254"/>
        <v>12411907.939814815</v>
      </c>
      <c r="Q1000" s="6">
        <f t="shared" si="254"/>
        <v>2736390.902777778</v>
      </c>
      <c r="R1000" s="6">
        <f t="shared" si="254"/>
        <v>660244.06712962966</v>
      </c>
      <c r="S1000" s="6">
        <f t="shared" si="254"/>
        <v>3396634.9699074076</v>
      </c>
      <c r="T1000" s="7">
        <f t="shared" si="254"/>
        <v>6793269.9398148153</v>
      </c>
      <c r="U1000" s="6">
        <f t="shared" si="253"/>
        <v>634425.41782407404</v>
      </c>
      <c r="V1000" s="6">
        <f t="shared" si="254"/>
        <v>7438.9340277777774</v>
      </c>
      <c r="W1000" s="7">
        <f t="shared" si="254"/>
        <v>7435134.291666667</v>
      </c>
    </row>
    <row r="1001" spans="2:23" x14ac:dyDescent="0.3">
      <c r="B1001" s="46" t="s">
        <v>69</v>
      </c>
      <c r="C1001" s="6">
        <v>21612.388888888891</v>
      </c>
      <c r="D1001" s="6">
        <v>0</v>
      </c>
      <c r="E1001" s="6">
        <v>0</v>
      </c>
      <c r="F1001" s="7">
        <f t="shared" si="254"/>
        <v>21612.388888888891</v>
      </c>
      <c r="G1001" s="6">
        <v>412585.27777777775</v>
      </c>
      <c r="H1001" s="6">
        <v>0</v>
      </c>
      <c r="I1001" s="7">
        <f t="shared" si="254"/>
        <v>434197.66666666669</v>
      </c>
      <c r="J1001" s="6">
        <f t="shared" si="254"/>
        <v>9005.1620370370383</v>
      </c>
      <c r="K1001" s="6">
        <f t="shared" ref="F1001:W1007" si="255">AVERAGE(K948,K895,K842,K789,K736,K683,K630,K577,K524,K471,K418,K365,K312,K259,K206,K153,K100,K47)</f>
        <v>0</v>
      </c>
      <c r="L1001" s="6">
        <f t="shared" si="255"/>
        <v>0</v>
      </c>
      <c r="M1001" s="7">
        <f t="shared" si="255"/>
        <v>9005.1620370370383</v>
      </c>
      <c r="N1001" s="6">
        <f t="shared" si="253"/>
        <v>171910.53240740739</v>
      </c>
      <c r="O1001" s="6">
        <f t="shared" si="255"/>
        <v>0</v>
      </c>
      <c r="P1001" s="7">
        <f t="shared" si="255"/>
        <v>180915.69444444441</v>
      </c>
      <c r="Q1001" s="6">
        <f t="shared" si="255"/>
        <v>3151.8067129629626</v>
      </c>
      <c r="R1001" s="6">
        <f t="shared" si="255"/>
        <v>0</v>
      </c>
      <c r="S1001" s="6">
        <f t="shared" si="255"/>
        <v>3151.8067129629626</v>
      </c>
      <c r="T1001" s="7">
        <f t="shared" si="255"/>
        <v>6303.6134259259252</v>
      </c>
      <c r="U1001" s="6">
        <f t="shared" si="253"/>
        <v>60168.686342592599</v>
      </c>
      <c r="V1001" s="6">
        <f t="shared" si="255"/>
        <v>0</v>
      </c>
      <c r="W1001" s="7">
        <f t="shared" si="255"/>
        <v>66472.299768518511</v>
      </c>
    </row>
    <row r="1002" spans="2:23" x14ac:dyDescent="0.3">
      <c r="B1002" s="46" t="s">
        <v>70</v>
      </c>
      <c r="C1002" s="6">
        <v>2378149.722222222</v>
      </c>
      <c r="D1002" s="6">
        <v>211484.16666666666</v>
      </c>
      <c r="E1002" s="6">
        <v>0</v>
      </c>
      <c r="F1002" s="7">
        <f t="shared" si="255"/>
        <v>2589633.888888889</v>
      </c>
      <c r="G1002" s="6">
        <v>39243.111111111109</v>
      </c>
      <c r="H1002" s="6">
        <v>0</v>
      </c>
      <c r="I1002" s="7">
        <f t="shared" si="255"/>
        <v>2628877</v>
      </c>
      <c r="J1002" s="6">
        <f t="shared" si="255"/>
        <v>990895.7175925927</v>
      </c>
      <c r="K1002" s="6">
        <f t="shared" si="255"/>
        <v>88118.402777777796</v>
      </c>
      <c r="L1002" s="6">
        <f t="shared" si="255"/>
        <v>0</v>
      </c>
      <c r="M1002" s="7">
        <f t="shared" si="255"/>
        <v>1079014.1203703703</v>
      </c>
      <c r="N1002" s="6">
        <f t="shared" si="253"/>
        <v>16351.296296296296</v>
      </c>
      <c r="O1002" s="6">
        <f t="shared" si="255"/>
        <v>0</v>
      </c>
      <c r="P1002" s="7">
        <f t="shared" si="255"/>
        <v>1095365.4166666667</v>
      </c>
      <c r="Q1002" s="6">
        <f t="shared" si="255"/>
        <v>346813.50115740742</v>
      </c>
      <c r="R1002" s="6">
        <f t="shared" si="255"/>
        <v>30841.440972222223</v>
      </c>
      <c r="S1002" s="6">
        <f t="shared" si="255"/>
        <v>377654.94212962961</v>
      </c>
      <c r="T1002" s="7">
        <f t="shared" si="255"/>
        <v>755309.88425925921</v>
      </c>
      <c r="U1002" s="6">
        <f t="shared" si="253"/>
        <v>5722.9537037037044</v>
      </c>
      <c r="V1002" s="6">
        <f t="shared" si="255"/>
        <v>0</v>
      </c>
      <c r="W1002" s="7">
        <f t="shared" si="255"/>
        <v>761032.83796296304</v>
      </c>
    </row>
    <row r="1003" spans="2:23" x14ac:dyDescent="0.3">
      <c r="B1003" s="46" t="s">
        <v>11</v>
      </c>
      <c r="C1003" s="6">
        <v>8760605.222222222</v>
      </c>
      <c r="D1003" s="6">
        <v>52864.5</v>
      </c>
      <c r="E1003" s="6">
        <v>0</v>
      </c>
      <c r="F1003" s="7">
        <f t="shared" si="255"/>
        <v>8813469.722222222</v>
      </c>
      <c r="G1003" s="6">
        <v>0</v>
      </c>
      <c r="H1003" s="6">
        <v>7162788</v>
      </c>
      <c r="I1003" s="7">
        <f t="shared" si="255"/>
        <v>15976257.722222222</v>
      </c>
      <c r="J1003" s="6">
        <f t="shared" si="255"/>
        <v>3650252.1759259258</v>
      </c>
      <c r="K1003" s="6">
        <f t="shared" si="255"/>
        <v>22026.875000000004</v>
      </c>
      <c r="L1003" s="6">
        <f t="shared" si="255"/>
        <v>0</v>
      </c>
      <c r="M1003" s="7">
        <f t="shared" si="255"/>
        <v>3672279.0509259263</v>
      </c>
      <c r="N1003" s="6">
        <f t="shared" si="255"/>
        <v>0</v>
      </c>
      <c r="O1003" s="6">
        <f t="shared" si="255"/>
        <v>2984494.9999999995</v>
      </c>
      <c r="P1003" s="7">
        <f t="shared" si="255"/>
        <v>6656774.0509259263</v>
      </c>
      <c r="Q1003" s="6">
        <f t="shared" si="255"/>
        <v>1277588.2615740742</v>
      </c>
      <c r="R1003" s="6">
        <f t="shared" si="255"/>
        <v>7709.40625</v>
      </c>
      <c r="S1003" s="6">
        <f t="shared" si="255"/>
        <v>1285297.6678240739</v>
      </c>
      <c r="T1003" s="7">
        <f t="shared" si="255"/>
        <v>2570595.3356481479</v>
      </c>
      <c r="U1003" s="6">
        <f t="shared" si="255"/>
        <v>0</v>
      </c>
      <c r="V1003" s="6">
        <f t="shared" si="255"/>
        <v>1044573.25</v>
      </c>
      <c r="W1003" s="7">
        <f t="shared" si="255"/>
        <v>3615168.5856481479</v>
      </c>
    </row>
    <row r="1004" spans="2:23" x14ac:dyDescent="0.3">
      <c r="B1004" s="46" t="s">
        <v>71</v>
      </c>
      <c r="C1004" s="6">
        <v>20831.777777777777</v>
      </c>
      <c r="D1004" s="6">
        <v>283402.66666666669</v>
      </c>
      <c r="E1004" s="6">
        <v>0</v>
      </c>
      <c r="F1004" s="7">
        <f t="shared" si="255"/>
        <v>304234.44444444444</v>
      </c>
      <c r="G1004" s="6">
        <v>0</v>
      </c>
      <c r="H1004" s="6">
        <v>1555.3333333333333</v>
      </c>
      <c r="I1004" s="7">
        <f t="shared" si="255"/>
        <v>305789.77777777775</v>
      </c>
      <c r="J1004" s="6">
        <f t="shared" si="255"/>
        <v>8679.9074074074088</v>
      </c>
      <c r="K1004" s="6">
        <f t="shared" si="255"/>
        <v>118084.44444444444</v>
      </c>
      <c r="L1004" s="6">
        <f t="shared" si="255"/>
        <v>0</v>
      </c>
      <c r="M1004" s="7">
        <f t="shared" si="255"/>
        <v>126764.35185185184</v>
      </c>
      <c r="N1004" s="6">
        <f t="shared" si="255"/>
        <v>0</v>
      </c>
      <c r="O1004" s="6">
        <f t="shared" si="255"/>
        <v>648.05555555555554</v>
      </c>
      <c r="P1004" s="7">
        <f t="shared" si="255"/>
        <v>127412.40740740739</v>
      </c>
      <c r="Q1004" s="6">
        <f t="shared" si="255"/>
        <v>3037.9675925925926</v>
      </c>
      <c r="R1004" s="6">
        <f t="shared" si="255"/>
        <v>41329.555555555555</v>
      </c>
      <c r="S1004" s="6">
        <f t="shared" si="255"/>
        <v>44367.523148148153</v>
      </c>
      <c r="T1004" s="7">
        <f t="shared" si="255"/>
        <v>88735.046296296307</v>
      </c>
      <c r="U1004" s="6">
        <f t="shared" si="255"/>
        <v>0</v>
      </c>
      <c r="V1004" s="6">
        <f t="shared" si="255"/>
        <v>226.81944444444446</v>
      </c>
      <c r="W1004" s="7">
        <f t="shared" si="255"/>
        <v>88961.865740740745</v>
      </c>
    </row>
    <row r="1005" spans="2:23" x14ac:dyDescent="0.3">
      <c r="B1005" s="46" t="s">
        <v>23</v>
      </c>
      <c r="C1005" s="6">
        <v>1276500.111111111</v>
      </c>
      <c r="D1005" s="6">
        <v>11971440.722222222</v>
      </c>
      <c r="E1005" s="6">
        <v>2139303.222222222</v>
      </c>
      <c r="F1005" s="7">
        <f t="shared" si="255"/>
        <v>15387244.055555556</v>
      </c>
      <c r="G1005" s="6">
        <v>20989.611111111109</v>
      </c>
      <c r="H1005" s="6">
        <v>0</v>
      </c>
      <c r="I1005" s="7">
        <f t="shared" si="255"/>
        <v>15408233.666666666</v>
      </c>
      <c r="J1005" s="6">
        <f t="shared" si="255"/>
        <v>531875.04629629618</v>
      </c>
      <c r="K1005" s="6">
        <f t="shared" si="255"/>
        <v>4988100.3009259263</v>
      </c>
      <c r="L1005" s="6">
        <f t="shared" si="255"/>
        <v>891376.34259259258</v>
      </c>
      <c r="M1005" s="7">
        <f t="shared" si="255"/>
        <v>6411351.6898148153</v>
      </c>
      <c r="N1005" s="6">
        <f t="shared" si="255"/>
        <v>8745.6712962962974</v>
      </c>
      <c r="O1005" s="6">
        <f t="shared" si="255"/>
        <v>0</v>
      </c>
      <c r="P1005" s="7">
        <f t="shared" si="255"/>
        <v>6420097.3611111119</v>
      </c>
      <c r="Q1005" s="6">
        <f t="shared" si="255"/>
        <v>186156.26620370371</v>
      </c>
      <c r="R1005" s="6">
        <f t="shared" si="255"/>
        <v>1745835.1053240742</v>
      </c>
      <c r="S1005" s="6">
        <f t="shared" si="255"/>
        <v>1931991.3715277782</v>
      </c>
      <c r="T1005" s="7">
        <f t="shared" si="255"/>
        <v>3863982.7430555564</v>
      </c>
      <c r="U1005" s="6">
        <f t="shared" si="255"/>
        <v>3060.984953703703</v>
      </c>
      <c r="V1005" s="6">
        <f t="shared" si="255"/>
        <v>0</v>
      </c>
      <c r="W1005" s="7">
        <f t="shared" si="255"/>
        <v>3867043.7280092593</v>
      </c>
    </row>
    <row r="1006" spans="2:23" x14ac:dyDescent="0.3">
      <c r="B1006" s="46" t="s">
        <v>15</v>
      </c>
      <c r="C1006" s="6">
        <v>59487568.666666664</v>
      </c>
      <c r="D1006" s="6">
        <v>1824676.611111111</v>
      </c>
      <c r="E1006" s="6">
        <v>813738</v>
      </c>
      <c r="F1006" s="7">
        <f t="shared" si="255"/>
        <v>62125983.277777776</v>
      </c>
      <c r="G1006" s="6">
        <v>0</v>
      </c>
      <c r="H1006" s="6">
        <v>108290.83333333333</v>
      </c>
      <c r="I1006" s="7">
        <f t="shared" si="255"/>
        <v>62234274.111111112</v>
      </c>
      <c r="J1006" s="6">
        <f t="shared" si="255"/>
        <v>24786486.944444444</v>
      </c>
      <c r="K1006" s="6">
        <f t="shared" si="255"/>
        <v>760281.92129629618</v>
      </c>
      <c r="L1006" s="6">
        <f t="shared" si="255"/>
        <v>339057.5</v>
      </c>
      <c r="M1006" s="7">
        <f t="shared" si="255"/>
        <v>25885826.365740739</v>
      </c>
      <c r="N1006" s="6">
        <f t="shared" si="255"/>
        <v>0</v>
      </c>
      <c r="O1006" s="6">
        <f t="shared" si="255"/>
        <v>45121.180555555555</v>
      </c>
      <c r="P1006" s="7">
        <f t="shared" si="255"/>
        <v>25930947.546296299</v>
      </c>
      <c r="Q1006" s="6">
        <f t="shared" si="255"/>
        <v>8675270.430555556</v>
      </c>
      <c r="R1006" s="6">
        <f t="shared" si="255"/>
        <v>266098.67245370365</v>
      </c>
      <c r="S1006" s="6">
        <f t="shared" si="255"/>
        <v>8941369.1030092593</v>
      </c>
      <c r="T1006" s="7">
        <f t="shared" si="255"/>
        <v>17882738.206018519</v>
      </c>
      <c r="U1006" s="6">
        <f t="shared" si="255"/>
        <v>0</v>
      </c>
      <c r="V1006" s="6">
        <f t="shared" si="255"/>
        <v>15792.413194444445</v>
      </c>
      <c r="W1006" s="7">
        <f t="shared" si="255"/>
        <v>17898530.619212963</v>
      </c>
    </row>
    <row r="1007" spans="2:23" x14ac:dyDescent="0.3">
      <c r="B1007" s="46" t="s">
        <v>72</v>
      </c>
      <c r="C1007" s="6">
        <v>4920818.611111111</v>
      </c>
      <c r="D1007" s="6">
        <v>629672.11111111112</v>
      </c>
      <c r="E1007" s="6">
        <v>0</v>
      </c>
      <c r="F1007" s="7">
        <f t="shared" si="255"/>
        <v>5550490.722222222</v>
      </c>
      <c r="G1007" s="6">
        <v>1745205.9444444445</v>
      </c>
      <c r="H1007" s="6">
        <v>0</v>
      </c>
      <c r="I1007" s="7">
        <f t="shared" si="255"/>
        <v>7295696.666666667</v>
      </c>
      <c r="J1007" s="6">
        <f t="shared" si="255"/>
        <v>2050341.0879629632</v>
      </c>
      <c r="K1007" s="6">
        <f t="shared" si="255"/>
        <v>262363.37962962961</v>
      </c>
      <c r="L1007" s="6">
        <f t="shared" si="255"/>
        <v>0</v>
      </c>
      <c r="M1007" s="7">
        <f t="shared" si="255"/>
        <v>2312704.4675925924</v>
      </c>
      <c r="N1007" s="6">
        <f t="shared" si="255"/>
        <v>727169.14351851854</v>
      </c>
      <c r="O1007" s="6">
        <f t="shared" si="255"/>
        <v>0</v>
      </c>
      <c r="P1007" s="7">
        <f t="shared" si="255"/>
        <v>3039873.611111111</v>
      </c>
      <c r="Q1007" s="6">
        <f t="shared" si="255"/>
        <v>717619.38078703685</v>
      </c>
      <c r="R1007" s="6">
        <f t="shared" si="255"/>
        <v>91827.182870370394</v>
      </c>
      <c r="S1007" s="6">
        <f t="shared" si="255"/>
        <v>809446.56365740718</v>
      </c>
      <c r="T1007" s="7">
        <f t="shared" si="255"/>
        <v>1618893.1273148144</v>
      </c>
      <c r="U1007" s="6">
        <f t="shared" si="255"/>
        <v>254509.20023148146</v>
      </c>
      <c r="V1007" s="6">
        <f t="shared" si="255"/>
        <v>0</v>
      </c>
      <c r="W1007" s="7">
        <f t="shared" si="255"/>
        <v>1873402.3275462964</v>
      </c>
    </row>
    <row r="1008" spans="2:23" x14ac:dyDescent="0.3">
      <c r="B1008" s="47" t="s">
        <v>8</v>
      </c>
      <c r="C1008" s="6">
        <v>172619976.99999997</v>
      </c>
      <c r="D1008" s="6">
        <v>76811403.944444433</v>
      </c>
      <c r="E1008" s="6">
        <v>7714542.777777778</v>
      </c>
      <c r="F1008" s="7">
        <f t="shared" ref="F1008:W1008" si="256">SUM(F959:F1007)</f>
        <v>257145923.72222221</v>
      </c>
      <c r="G1008" s="6">
        <v>28911800.888888884</v>
      </c>
      <c r="H1008" s="6">
        <v>93231761.666666642</v>
      </c>
      <c r="I1008" s="7">
        <f t="shared" si="256"/>
        <v>379289486.27777785</v>
      </c>
      <c r="J1008" s="6">
        <f t="shared" si="256"/>
        <v>71924990.416666672</v>
      </c>
      <c r="K1008" s="6">
        <f t="shared" si="256"/>
        <v>32004751.643518515</v>
      </c>
      <c r="L1008" s="6">
        <f t="shared" si="256"/>
        <v>3214392.8240740737</v>
      </c>
      <c r="M1008" s="7">
        <f t="shared" si="256"/>
        <v>107144134.88425928</v>
      </c>
      <c r="N1008" s="6">
        <f t="shared" si="256"/>
        <v>12046583.703703705</v>
      </c>
      <c r="O1008" s="6">
        <f t="shared" si="256"/>
        <v>38846567.361111127</v>
      </c>
      <c r="P1008" s="7">
        <f t="shared" si="256"/>
        <v>158037285.94907409</v>
      </c>
      <c r="Q1008" s="6">
        <f t="shared" si="256"/>
        <v>25173746.645833336</v>
      </c>
      <c r="R1008" s="6">
        <f t="shared" si="256"/>
        <v>11201663.075231483</v>
      </c>
      <c r="S1008" s="6">
        <f t="shared" si="256"/>
        <v>36375409.721064821</v>
      </c>
      <c r="T1008" s="7">
        <f t="shared" si="256"/>
        <v>72750819.442129642</v>
      </c>
      <c r="U1008" s="6">
        <f t="shared" si="256"/>
        <v>4216304.2962962966</v>
      </c>
      <c r="V1008" s="6">
        <f t="shared" si="256"/>
        <v>13596298.576388892</v>
      </c>
      <c r="W1008" s="7">
        <f t="shared" si="256"/>
        <v>90563422.314814806</v>
      </c>
    </row>
  </sheetData>
  <mergeCells count="57">
    <mergeCell ref="C957:I957"/>
    <mergeCell ref="J957:P957"/>
    <mergeCell ref="Q957:W957"/>
    <mergeCell ref="C851:I851"/>
    <mergeCell ref="J851:P851"/>
    <mergeCell ref="Q851:W851"/>
    <mergeCell ref="C904:I904"/>
    <mergeCell ref="J904:P904"/>
    <mergeCell ref="Q904:W904"/>
    <mergeCell ref="C745:I745"/>
    <mergeCell ref="J745:P745"/>
    <mergeCell ref="Q745:W745"/>
    <mergeCell ref="C798:I798"/>
    <mergeCell ref="J798:P798"/>
    <mergeCell ref="Q798:W798"/>
    <mergeCell ref="C639:I639"/>
    <mergeCell ref="J639:P639"/>
    <mergeCell ref="Q639:W639"/>
    <mergeCell ref="C692:I692"/>
    <mergeCell ref="J692:P692"/>
    <mergeCell ref="Q692:W692"/>
    <mergeCell ref="C533:I533"/>
    <mergeCell ref="J533:P533"/>
    <mergeCell ref="Q533:W533"/>
    <mergeCell ref="C586:I586"/>
    <mergeCell ref="J586:P586"/>
    <mergeCell ref="Q586:W586"/>
    <mergeCell ref="C427:I427"/>
    <mergeCell ref="J427:P427"/>
    <mergeCell ref="Q427:W427"/>
    <mergeCell ref="C480:I480"/>
    <mergeCell ref="J480:P480"/>
    <mergeCell ref="Q480:W480"/>
    <mergeCell ref="C321:I321"/>
    <mergeCell ref="J321:P321"/>
    <mergeCell ref="Q321:W321"/>
    <mergeCell ref="C374:I374"/>
    <mergeCell ref="J374:P374"/>
    <mergeCell ref="Q374:W374"/>
    <mergeCell ref="C215:I215"/>
    <mergeCell ref="J215:P215"/>
    <mergeCell ref="Q215:W215"/>
    <mergeCell ref="C268:I268"/>
    <mergeCell ref="J268:P268"/>
    <mergeCell ref="Q268:W268"/>
    <mergeCell ref="C109:I109"/>
    <mergeCell ref="J109:P109"/>
    <mergeCell ref="Q109:W109"/>
    <mergeCell ref="C162:I162"/>
    <mergeCell ref="J162:P162"/>
    <mergeCell ref="Q162:W162"/>
    <mergeCell ref="C3:I3"/>
    <mergeCell ref="J3:P3"/>
    <mergeCell ref="Q3:W3"/>
    <mergeCell ref="C56:I56"/>
    <mergeCell ref="J56:P56"/>
    <mergeCell ref="Q56:W5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2B225-D222-4746-9D41-53208737D3C2}">
  <sheetPr>
    <tabColor theme="5"/>
  </sheetPr>
  <dimension ref="A1:X229"/>
  <sheetViews>
    <sheetView topLeftCell="C214" zoomScale="70" zoomScaleNormal="70" workbookViewId="0">
      <selection activeCell="I246" sqref="I246"/>
    </sheetView>
  </sheetViews>
  <sheetFormatPr baseColWidth="10" defaultColWidth="11.44140625" defaultRowHeight="14.4" x14ac:dyDescent="0.3"/>
  <cols>
    <col min="2" max="3" width="15.21875" customWidth="1"/>
    <col min="4" max="4" width="18.21875" style="14" customWidth="1"/>
    <col min="5" max="5" width="16.77734375" style="14" customWidth="1"/>
    <col min="6" max="6" width="15.77734375" style="14" customWidth="1"/>
    <col min="7" max="7" width="16.77734375" style="30" customWidth="1"/>
    <col min="8" max="9" width="15.77734375" style="14" customWidth="1"/>
    <col min="10" max="10" width="18.21875" style="30" customWidth="1"/>
    <col min="11" max="13" width="15.77734375" style="14" customWidth="1"/>
    <col min="14" max="14" width="15.77734375" style="30" customWidth="1"/>
    <col min="15" max="16" width="15.77734375" style="14" customWidth="1"/>
    <col min="17" max="17" width="15.77734375" style="30" customWidth="1"/>
    <col min="18" max="20" width="15.77734375" style="14" customWidth="1"/>
    <col min="21" max="21" width="15.77734375" style="30" customWidth="1"/>
    <col min="22" max="23" width="15.77734375" style="14" customWidth="1"/>
    <col min="24" max="24" width="15.77734375" style="30" customWidth="1"/>
  </cols>
  <sheetData>
    <row r="1" spans="1:24" x14ac:dyDescent="0.3">
      <c r="K1" s="1">
        <f>5/12</f>
        <v>0.41666666666666669</v>
      </c>
      <c r="L1" s="2" t="s">
        <v>28</v>
      </c>
      <c r="M1" s="2"/>
      <c r="N1" s="32"/>
      <c r="O1" s="1"/>
      <c r="P1" s="1"/>
      <c r="Q1" s="32"/>
      <c r="R1" s="1">
        <v>7.0000000000000007E-2</v>
      </c>
      <c r="S1" s="1">
        <v>0.16</v>
      </c>
      <c r="T1" s="1"/>
      <c r="U1" s="32" t="s">
        <v>29</v>
      </c>
      <c r="V1" s="1"/>
      <c r="W1" s="1"/>
    </row>
    <row r="3" spans="1:24" x14ac:dyDescent="0.3">
      <c r="B3" s="16">
        <v>2003</v>
      </c>
      <c r="C3" s="16">
        <v>2003</v>
      </c>
      <c r="D3" s="57" t="s">
        <v>0</v>
      </c>
      <c r="E3" s="57"/>
      <c r="F3" s="57"/>
      <c r="G3" s="57"/>
      <c r="H3" s="57"/>
      <c r="I3" s="57"/>
      <c r="J3" s="57"/>
      <c r="K3" s="57" t="s">
        <v>30</v>
      </c>
      <c r="L3" s="57"/>
      <c r="M3" s="57"/>
      <c r="N3" s="57"/>
      <c r="O3" s="57"/>
      <c r="P3" s="57"/>
      <c r="Q3" s="57"/>
      <c r="R3" s="57" t="s">
        <v>31</v>
      </c>
      <c r="S3" s="57"/>
      <c r="T3" s="57"/>
      <c r="U3" s="57"/>
      <c r="V3" s="57"/>
      <c r="W3" s="57"/>
      <c r="X3" s="57"/>
    </row>
    <row r="4" spans="1:24" ht="43.2" x14ac:dyDescent="0.3">
      <c r="B4" s="34" t="s">
        <v>1</v>
      </c>
      <c r="C4" s="34" t="s">
        <v>1</v>
      </c>
      <c r="D4" s="4" t="s">
        <v>2</v>
      </c>
      <c r="E4" s="4" t="s">
        <v>3</v>
      </c>
      <c r="F4" s="4" t="s">
        <v>4</v>
      </c>
      <c r="G4" s="11" t="s">
        <v>5</v>
      </c>
      <c r="H4" s="4" t="s">
        <v>6</v>
      </c>
      <c r="I4" s="4" t="s">
        <v>7</v>
      </c>
      <c r="J4" s="11" t="s">
        <v>8</v>
      </c>
      <c r="K4" s="4" t="s">
        <v>2</v>
      </c>
      <c r="L4" s="4" t="s">
        <v>3</v>
      </c>
      <c r="M4" s="4" t="s">
        <v>4</v>
      </c>
      <c r="N4" s="11" t="s">
        <v>5</v>
      </c>
      <c r="O4" s="4" t="s">
        <v>6</v>
      </c>
      <c r="P4" s="4" t="s">
        <v>7</v>
      </c>
      <c r="Q4" s="11" t="s">
        <v>8</v>
      </c>
      <c r="R4" s="4" t="s">
        <v>2</v>
      </c>
      <c r="S4" s="4" t="s">
        <v>3</v>
      </c>
      <c r="T4" s="4" t="s">
        <v>4</v>
      </c>
      <c r="U4" s="11" t="s">
        <v>5</v>
      </c>
      <c r="V4" s="4" t="s">
        <v>6</v>
      </c>
      <c r="W4" s="4" t="s">
        <v>7</v>
      </c>
      <c r="X4" s="11" t="s">
        <v>8</v>
      </c>
    </row>
    <row r="5" spans="1:24" x14ac:dyDescent="0.3">
      <c r="A5">
        <f>$B$3</f>
        <v>2003</v>
      </c>
      <c r="B5" s="35" t="s">
        <v>9</v>
      </c>
      <c r="C5" s="35" t="s">
        <v>10</v>
      </c>
      <c r="D5" s="6">
        <v>9901651</v>
      </c>
      <c r="E5" s="6">
        <v>2801256</v>
      </c>
      <c r="F5" s="6">
        <v>455226</v>
      </c>
      <c r="G5" s="12">
        <f>SUM(D5:F5)</f>
        <v>13158133</v>
      </c>
      <c r="H5" s="6">
        <v>268393</v>
      </c>
      <c r="I5" s="6">
        <v>7132690</v>
      </c>
      <c r="J5" s="12">
        <f t="shared" ref="J5:J12" si="0">SUM(G5:I5)</f>
        <v>20559216</v>
      </c>
      <c r="K5" s="6">
        <f>D5*$K$1</f>
        <v>4125687.916666667</v>
      </c>
      <c r="L5" s="6">
        <f t="shared" ref="L5:M12" si="1">E5*$K$1</f>
        <v>1167190</v>
      </c>
      <c r="M5" s="6">
        <f t="shared" si="1"/>
        <v>189677.5</v>
      </c>
      <c r="N5" s="12">
        <f>SUM(K5:M5)</f>
        <v>5482555.416666667</v>
      </c>
      <c r="O5" s="6">
        <f>H5*$K$1</f>
        <v>111830.41666666667</v>
      </c>
      <c r="P5" s="6">
        <f>I5*$K$1</f>
        <v>2971954.166666667</v>
      </c>
      <c r="Q5" s="12">
        <f>SUM(N5:P5)</f>
        <v>8566340</v>
      </c>
      <c r="R5" s="6">
        <f>IF($B5="Lamagistere",IFERROR(K5*$S$1,""),IFERROR(K5*$R$1,""))</f>
        <v>288798.15416666673</v>
      </c>
      <c r="S5" s="6">
        <f t="shared" ref="S5:T12" si="2">IF($B5="Lamagistere",IFERROR(L5*$S$1,""),IFERROR(L5*$R$1,""))</f>
        <v>81703.3</v>
      </c>
      <c r="T5" s="6">
        <f t="shared" si="2"/>
        <v>13277.425000000001</v>
      </c>
      <c r="U5" s="12">
        <f>SUM(R5:T5)</f>
        <v>383778.87916666671</v>
      </c>
      <c r="V5" s="6">
        <f t="shared" ref="V5:W12" si="3">IF($B5="Lamagistere",IFERROR(O5*$S$1,""),IFERROR(O5*$R$1,""))</f>
        <v>7828.1291666666675</v>
      </c>
      <c r="W5" s="6">
        <f t="shared" si="3"/>
        <v>208036.79166666672</v>
      </c>
      <c r="X5" s="12">
        <f>SUM(U5:W5)</f>
        <v>599643.80000000005</v>
      </c>
    </row>
    <row r="6" spans="1:24" x14ac:dyDescent="0.3">
      <c r="A6">
        <f t="shared" ref="A6:A12" si="4">$B$3</f>
        <v>2003</v>
      </c>
      <c r="B6" s="35" t="s">
        <v>11</v>
      </c>
      <c r="C6" s="35" t="s">
        <v>12</v>
      </c>
      <c r="D6" s="6">
        <v>260340</v>
      </c>
      <c r="E6" s="6">
        <v>1104426</v>
      </c>
      <c r="F6" s="6">
        <v>71858</v>
      </c>
      <c r="G6" s="12">
        <f t="shared" ref="G6:G12" si="5">SUM(D6:F6)</f>
        <v>1436624</v>
      </c>
      <c r="H6" s="6">
        <v>459600</v>
      </c>
      <c r="I6" s="6">
        <v>0</v>
      </c>
      <c r="J6" s="12">
        <f t="shared" si="0"/>
        <v>1896224</v>
      </c>
      <c r="K6" s="6">
        <f t="shared" ref="K6:K12" si="6">D6*$K$1</f>
        <v>108475</v>
      </c>
      <c r="L6" s="6">
        <f t="shared" si="1"/>
        <v>460177.5</v>
      </c>
      <c r="M6" s="6">
        <f t="shared" si="1"/>
        <v>29940.833333333336</v>
      </c>
      <c r="N6" s="12">
        <f>SUM(K6:M6)</f>
        <v>598593.33333333337</v>
      </c>
      <c r="O6" s="6">
        <f t="shared" ref="O6:P12" si="7">H6*$K$1</f>
        <v>191500</v>
      </c>
      <c r="P6" s="6">
        <f t="shared" si="7"/>
        <v>0</v>
      </c>
      <c r="Q6" s="12">
        <f t="shared" ref="Q6:Q12" si="8">SUM(N6:P6)</f>
        <v>790093.33333333337</v>
      </c>
      <c r="R6" s="6">
        <f t="shared" ref="R6:R12" si="9">IF($B6="Lamagistere",IFERROR(K6*$S$1,""),IFERROR(K6*$R$1,""))</f>
        <v>7593.2500000000009</v>
      </c>
      <c r="S6" s="6">
        <f t="shared" si="2"/>
        <v>32212.425000000003</v>
      </c>
      <c r="T6" s="6">
        <f t="shared" si="2"/>
        <v>2095.8583333333336</v>
      </c>
      <c r="U6" s="12">
        <f t="shared" ref="U6:U12" si="10">SUM(R6:T6)</f>
        <v>41901.53333333334</v>
      </c>
      <c r="V6" s="6">
        <f t="shared" si="3"/>
        <v>13405.000000000002</v>
      </c>
      <c r="W6" s="6">
        <f t="shared" si="3"/>
        <v>0</v>
      </c>
      <c r="X6" s="12">
        <f t="shared" ref="X6:X12" si="11">SUM(U6:W6)</f>
        <v>55306.53333333334</v>
      </c>
    </row>
    <row r="7" spans="1:24" x14ac:dyDescent="0.3">
      <c r="A7">
        <f t="shared" si="4"/>
        <v>2003</v>
      </c>
      <c r="B7" s="35" t="s">
        <v>13</v>
      </c>
      <c r="C7" s="35" t="s">
        <v>14</v>
      </c>
      <c r="D7" s="6">
        <v>221801796</v>
      </c>
      <c r="E7" s="6">
        <v>1854300</v>
      </c>
      <c r="F7" s="6">
        <v>153375</v>
      </c>
      <c r="G7" s="12">
        <f t="shared" si="5"/>
        <v>223809471</v>
      </c>
      <c r="H7" s="6">
        <v>0</v>
      </c>
      <c r="I7" s="6">
        <v>0</v>
      </c>
      <c r="J7" s="12">
        <f t="shared" si="0"/>
        <v>223809471</v>
      </c>
      <c r="K7" s="6">
        <f t="shared" si="6"/>
        <v>92417415</v>
      </c>
      <c r="L7" s="6">
        <f t="shared" si="1"/>
        <v>772625</v>
      </c>
      <c r="M7" s="6">
        <f t="shared" si="1"/>
        <v>63906.25</v>
      </c>
      <c r="N7" s="12">
        <f t="shared" ref="N7:N12" si="12">SUM(K7:M7)</f>
        <v>93253946.25</v>
      </c>
      <c r="O7" s="6">
        <f t="shared" si="7"/>
        <v>0</v>
      </c>
      <c r="P7" s="6">
        <f t="shared" si="7"/>
        <v>0</v>
      </c>
      <c r="Q7" s="12">
        <f t="shared" si="8"/>
        <v>93253946.25</v>
      </c>
      <c r="R7" s="6">
        <f t="shared" si="9"/>
        <v>14786786.4</v>
      </c>
      <c r="S7" s="6">
        <f t="shared" si="2"/>
        <v>123620</v>
      </c>
      <c r="T7" s="6">
        <f t="shared" si="2"/>
        <v>10225</v>
      </c>
      <c r="U7" s="12">
        <f t="shared" si="10"/>
        <v>14920631.4</v>
      </c>
      <c r="V7" s="6">
        <f t="shared" si="3"/>
        <v>0</v>
      </c>
      <c r="W7" s="6">
        <f t="shared" si="3"/>
        <v>0</v>
      </c>
      <c r="X7" s="12">
        <f t="shared" si="11"/>
        <v>14920631.4</v>
      </c>
    </row>
    <row r="8" spans="1:24" x14ac:dyDescent="0.3">
      <c r="A8">
        <f t="shared" si="4"/>
        <v>2003</v>
      </c>
      <c r="B8" s="35" t="s">
        <v>15</v>
      </c>
      <c r="C8" s="35" t="s">
        <v>16</v>
      </c>
      <c r="D8" s="6">
        <v>4696654</v>
      </c>
      <c r="E8" s="6">
        <v>2341375</v>
      </c>
      <c r="F8" s="6">
        <v>424983</v>
      </c>
      <c r="G8" s="12">
        <f t="shared" si="5"/>
        <v>7463012</v>
      </c>
      <c r="H8" s="6">
        <v>0</v>
      </c>
      <c r="I8" s="6">
        <v>0</v>
      </c>
      <c r="J8" s="12">
        <f t="shared" si="0"/>
        <v>7463012</v>
      </c>
      <c r="K8" s="6">
        <f t="shared" si="6"/>
        <v>1956939.1666666667</v>
      </c>
      <c r="L8" s="6">
        <f t="shared" si="1"/>
        <v>975572.91666666674</v>
      </c>
      <c r="M8" s="6">
        <f t="shared" si="1"/>
        <v>177076.25</v>
      </c>
      <c r="N8" s="12">
        <f t="shared" si="12"/>
        <v>3109588.3333333335</v>
      </c>
      <c r="O8" s="6">
        <f t="shared" si="7"/>
        <v>0</v>
      </c>
      <c r="P8" s="6">
        <f t="shared" si="7"/>
        <v>0</v>
      </c>
      <c r="Q8" s="12">
        <f t="shared" si="8"/>
        <v>3109588.3333333335</v>
      </c>
      <c r="R8" s="6">
        <f t="shared" si="9"/>
        <v>136985.7416666667</v>
      </c>
      <c r="S8" s="6">
        <f t="shared" si="2"/>
        <v>68290.104166666672</v>
      </c>
      <c r="T8" s="6">
        <f t="shared" si="2"/>
        <v>12395.337500000001</v>
      </c>
      <c r="U8" s="12">
        <f t="shared" si="10"/>
        <v>217671.18333333338</v>
      </c>
      <c r="V8" s="6">
        <f t="shared" si="3"/>
        <v>0</v>
      </c>
      <c r="W8" s="6">
        <f t="shared" si="3"/>
        <v>0</v>
      </c>
      <c r="X8" s="12">
        <f t="shared" si="11"/>
        <v>217671.18333333338</v>
      </c>
    </row>
    <row r="9" spans="1:24" x14ac:dyDescent="0.3">
      <c r="A9">
        <f t="shared" si="4"/>
        <v>2003</v>
      </c>
      <c r="B9" s="35" t="s">
        <v>17</v>
      </c>
      <c r="C9" s="35" t="s">
        <v>18</v>
      </c>
      <c r="D9" s="6">
        <v>1822540</v>
      </c>
      <c r="E9" s="6">
        <v>2647650</v>
      </c>
      <c r="F9" s="6">
        <v>2747899</v>
      </c>
      <c r="G9" s="12">
        <f t="shared" si="5"/>
        <v>7218089</v>
      </c>
      <c r="H9" s="6">
        <v>540000</v>
      </c>
      <c r="I9" s="6">
        <v>0</v>
      </c>
      <c r="J9" s="12">
        <f t="shared" si="0"/>
        <v>7758089</v>
      </c>
      <c r="K9" s="6">
        <f t="shared" si="6"/>
        <v>759391.66666666674</v>
      </c>
      <c r="L9" s="6">
        <f t="shared" si="1"/>
        <v>1103187.5</v>
      </c>
      <c r="M9" s="6">
        <f t="shared" si="1"/>
        <v>1144957.9166666667</v>
      </c>
      <c r="N9" s="12">
        <f t="shared" si="12"/>
        <v>3007537.0833333335</v>
      </c>
      <c r="O9" s="6">
        <f t="shared" si="7"/>
        <v>225000</v>
      </c>
      <c r="P9" s="6">
        <f t="shared" si="7"/>
        <v>0</v>
      </c>
      <c r="Q9" s="12">
        <f t="shared" si="8"/>
        <v>3232537.0833333335</v>
      </c>
      <c r="R9" s="6">
        <f t="shared" si="9"/>
        <v>53157.416666666679</v>
      </c>
      <c r="S9" s="6">
        <f t="shared" si="2"/>
        <v>77223.125000000015</v>
      </c>
      <c r="T9" s="6">
        <f t="shared" si="2"/>
        <v>80147.054166666683</v>
      </c>
      <c r="U9" s="12">
        <f t="shared" si="10"/>
        <v>210527.59583333338</v>
      </c>
      <c r="V9" s="6">
        <f t="shared" si="3"/>
        <v>15750.000000000002</v>
      </c>
      <c r="W9" s="6">
        <f t="shared" si="3"/>
        <v>0</v>
      </c>
      <c r="X9" s="12">
        <f t="shared" si="11"/>
        <v>226277.59583333338</v>
      </c>
    </row>
    <row r="10" spans="1:24" x14ac:dyDescent="0.3">
      <c r="A10">
        <f t="shared" si="4"/>
        <v>2003</v>
      </c>
      <c r="B10" s="35" t="s">
        <v>19</v>
      </c>
      <c r="C10" s="35" t="s">
        <v>20</v>
      </c>
      <c r="D10" s="6">
        <v>13287466</v>
      </c>
      <c r="E10" s="6">
        <v>2519674</v>
      </c>
      <c r="F10" s="6">
        <v>482886</v>
      </c>
      <c r="G10" s="12">
        <f t="shared" si="5"/>
        <v>16290026</v>
      </c>
      <c r="H10" s="6">
        <v>457506</v>
      </c>
      <c r="I10" s="6">
        <v>528100</v>
      </c>
      <c r="J10" s="12">
        <f t="shared" si="0"/>
        <v>17275632</v>
      </c>
      <c r="K10" s="6">
        <f t="shared" si="6"/>
        <v>5536444.166666667</v>
      </c>
      <c r="L10" s="6">
        <f t="shared" si="1"/>
        <v>1049864.1666666667</v>
      </c>
      <c r="M10" s="6">
        <f t="shared" si="1"/>
        <v>201202.5</v>
      </c>
      <c r="N10" s="12">
        <f t="shared" si="12"/>
        <v>6787510.833333334</v>
      </c>
      <c r="O10" s="6">
        <f t="shared" si="7"/>
        <v>190627.5</v>
      </c>
      <c r="P10" s="6">
        <f t="shared" si="7"/>
        <v>220041.66666666669</v>
      </c>
      <c r="Q10" s="12">
        <f t="shared" si="8"/>
        <v>7198180.0000000009</v>
      </c>
      <c r="R10" s="6">
        <f t="shared" si="9"/>
        <v>387551.09166666673</v>
      </c>
      <c r="S10" s="6">
        <f t="shared" si="2"/>
        <v>73490.491666666683</v>
      </c>
      <c r="T10" s="6">
        <f t="shared" si="2"/>
        <v>14084.175000000001</v>
      </c>
      <c r="U10" s="12">
        <f t="shared" si="10"/>
        <v>475125.75833333342</v>
      </c>
      <c r="V10" s="6">
        <f t="shared" si="3"/>
        <v>13343.925000000001</v>
      </c>
      <c r="W10" s="6">
        <f t="shared" si="3"/>
        <v>15402.91666666667</v>
      </c>
      <c r="X10" s="12">
        <f t="shared" si="11"/>
        <v>503872.60000000009</v>
      </c>
    </row>
    <row r="11" spans="1:24" x14ac:dyDescent="0.3">
      <c r="A11">
        <f t="shared" si="4"/>
        <v>2003</v>
      </c>
      <c r="B11" s="35" t="s">
        <v>21</v>
      </c>
      <c r="C11" s="35" t="s">
        <v>22</v>
      </c>
      <c r="D11" s="6">
        <v>22867400</v>
      </c>
      <c r="E11" s="6">
        <v>2265683</v>
      </c>
      <c r="F11" s="6">
        <v>0</v>
      </c>
      <c r="G11" s="12">
        <f t="shared" si="5"/>
        <v>25133083</v>
      </c>
      <c r="H11" s="6">
        <v>0</v>
      </c>
      <c r="I11" s="6">
        <v>0</v>
      </c>
      <c r="J11" s="12">
        <f t="shared" si="0"/>
        <v>25133083</v>
      </c>
      <c r="K11" s="6">
        <f t="shared" si="6"/>
        <v>9528083.333333334</v>
      </c>
      <c r="L11" s="6">
        <f t="shared" si="1"/>
        <v>944034.58333333337</v>
      </c>
      <c r="M11" s="6">
        <f t="shared" si="1"/>
        <v>0</v>
      </c>
      <c r="N11" s="12">
        <f t="shared" si="12"/>
        <v>10472117.916666668</v>
      </c>
      <c r="O11" s="6">
        <f t="shared" si="7"/>
        <v>0</v>
      </c>
      <c r="P11" s="6">
        <f t="shared" si="7"/>
        <v>0</v>
      </c>
      <c r="Q11" s="12">
        <f t="shared" si="8"/>
        <v>10472117.916666668</v>
      </c>
      <c r="R11" s="6">
        <f t="shared" si="9"/>
        <v>666965.83333333349</v>
      </c>
      <c r="S11" s="6">
        <f t="shared" si="2"/>
        <v>66082.420833333337</v>
      </c>
      <c r="T11" s="6">
        <f t="shared" si="2"/>
        <v>0</v>
      </c>
      <c r="U11" s="12">
        <f t="shared" si="10"/>
        <v>733048.25416666688</v>
      </c>
      <c r="V11" s="6">
        <f t="shared" si="3"/>
        <v>0</v>
      </c>
      <c r="W11" s="6">
        <f t="shared" si="3"/>
        <v>0</v>
      </c>
      <c r="X11" s="12">
        <f t="shared" si="11"/>
        <v>733048.25416666688</v>
      </c>
    </row>
    <row r="12" spans="1:24" x14ac:dyDescent="0.3">
      <c r="A12">
        <f t="shared" si="4"/>
        <v>2003</v>
      </c>
      <c r="B12" s="35" t="s">
        <v>23</v>
      </c>
      <c r="C12" s="35" t="s">
        <v>24</v>
      </c>
      <c r="D12" s="6">
        <v>16062221</v>
      </c>
      <c r="E12" s="6">
        <v>231850</v>
      </c>
      <c r="F12" s="6">
        <v>0</v>
      </c>
      <c r="G12" s="12">
        <f t="shared" si="5"/>
        <v>16294071</v>
      </c>
      <c r="H12" s="6">
        <v>0</v>
      </c>
      <c r="I12" s="6">
        <v>0</v>
      </c>
      <c r="J12" s="12">
        <f t="shared" si="0"/>
        <v>16294071</v>
      </c>
      <c r="K12" s="6">
        <f t="shared" si="6"/>
        <v>6692592.083333334</v>
      </c>
      <c r="L12" s="6">
        <f t="shared" si="1"/>
        <v>96604.166666666672</v>
      </c>
      <c r="M12" s="6">
        <f t="shared" si="1"/>
        <v>0</v>
      </c>
      <c r="N12" s="12">
        <f t="shared" si="12"/>
        <v>6789196.2500000009</v>
      </c>
      <c r="O12" s="6">
        <f t="shared" si="7"/>
        <v>0</v>
      </c>
      <c r="P12" s="6">
        <f t="shared" si="7"/>
        <v>0</v>
      </c>
      <c r="Q12" s="12">
        <f t="shared" si="8"/>
        <v>6789196.2500000009</v>
      </c>
      <c r="R12" s="6">
        <f t="shared" si="9"/>
        <v>468481.44583333342</v>
      </c>
      <c r="S12" s="6">
        <f t="shared" si="2"/>
        <v>6762.2916666666679</v>
      </c>
      <c r="T12" s="6">
        <f t="shared" si="2"/>
        <v>0</v>
      </c>
      <c r="U12" s="12">
        <f t="shared" si="10"/>
        <v>475243.7375000001</v>
      </c>
      <c r="V12" s="6">
        <f t="shared" si="3"/>
        <v>0</v>
      </c>
      <c r="W12" s="6">
        <f t="shared" si="3"/>
        <v>0</v>
      </c>
      <c r="X12" s="12">
        <f t="shared" si="11"/>
        <v>475243.7375000001</v>
      </c>
    </row>
    <row r="13" spans="1:24" x14ac:dyDescent="0.3">
      <c r="B13" s="36" t="s">
        <v>8</v>
      </c>
      <c r="C13" s="36" t="s">
        <v>8</v>
      </c>
      <c r="D13" s="6">
        <v>290700068</v>
      </c>
      <c r="E13" s="6">
        <v>15766214</v>
      </c>
      <c r="F13" s="6">
        <v>4336227</v>
      </c>
      <c r="G13" s="12">
        <f t="shared" ref="G13:X13" si="13">SUM(G5:G12)</f>
        <v>310802509</v>
      </c>
      <c r="H13" s="6">
        <v>1725499</v>
      </c>
      <c r="I13" s="6">
        <v>7660790</v>
      </c>
      <c r="J13" s="12">
        <f t="shared" si="13"/>
        <v>320188798</v>
      </c>
      <c r="K13" s="6">
        <f t="shared" si="13"/>
        <v>121125028.33333334</v>
      </c>
      <c r="L13" s="6">
        <f t="shared" si="13"/>
        <v>6569255.833333334</v>
      </c>
      <c r="M13" s="6">
        <f t="shared" si="13"/>
        <v>1806761.25</v>
      </c>
      <c r="N13" s="12">
        <f t="shared" si="13"/>
        <v>129501045.41666666</v>
      </c>
      <c r="O13" s="6">
        <f t="shared" si="13"/>
        <v>718957.91666666674</v>
      </c>
      <c r="P13" s="6">
        <f t="shared" si="13"/>
        <v>3191995.8333333335</v>
      </c>
      <c r="Q13" s="12">
        <f t="shared" si="13"/>
        <v>133411999.16666666</v>
      </c>
      <c r="R13" s="6">
        <f t="shared" si="13"/>
        <v>16796319.333333336</v>
      </c>
      <c r="S13" s="6">
        <f t="shared" si="13"/>
        <v>529384.15833333333</v>
      </c>
      <c r="T13" s="6">
        <f t="shared" si="13"/>
        <v>132224.85</v>
      </c>
      <c r="U13" s="12">
        <f t="shared" si="13"/>
        <v>17457928.341666669</v>
      </c>
      <c r="V13" s="6">
        <f t="shared" si="13"/>
        <v>50327.054166666676</v>
      </c>
      <c r="W13" s="6">
        <f t="shared" si="13"/>
        <v>223439.70833333337</v>
      </c>
      <c r="X13" s="12">
        <f t="shared" si="13"/>
        <v>17731695.104166668</v>
      </c>
    </row>
    <row r="14" spans="1:24" x14ac:dyDescent="0.3">
      <c r="B14" s="44"/>
      <c r="C14" s="44"/>
    </row>
    <row r="15" spans="1:24" x14ac:dyDescent="0.3">
      <c r="B15" s="16">
        <v>2004</v>
      </c>
      <c r="C15" s="16">
        <v>2004</v>
      </c>
      <c r="D15" s="57" t="s">
        <v>0</v>
      </c>
      <c r="E15" s="57"/>
      <c r="F15" s="57"/>
      <c r="G15" s="57"/>
      <c r="H15" s="57"/>
      <c r="I15" s="57"/>
      <c r="J15" s="57"/>
      <c r="K15" s="57" t="s">
        <v>30</v>
      </c>
      <c r="L15" s="57"/>
      <c r="M15" s="57"/>
      <c r="N15" s="57"/>
      <c r="O15" s="57"/>
      <c r="P15" s="57"/>
      <c r="Q15" s="57"/>
      <c r="R15" s="57" t="s">
        <v>31</v>
      </c>
      <c r="S15" s="57"/>
      <c r="T15" s="57"/>
      <c r="U15" s="57"/>
      <c r="V15" s="57"/>
      <c r="W15" s="57"/>
      <c r="X15" s="57"/>
    </row>
    <row r="16" spans="1:24" ht="43.2" x14ac:dyDescent="0.3">
      <c r="B16" s="34" t="s">
        <v>1</v>
      </c>
      <c r="C16" s="34" t="s">
        <v>1</v>
      </c>
      <c r="D16" s="4" t="s">
        <v>2</v>
      </c>
      <c r="E16" s="4" t="s">
        <v>3</v>
      </c>
      <c r="F16" s="4" t="s">
        <v>4</v>
      </c>
      <c r="G16" s="11" t="s">
        <v>5</v>
      </c>
      <c r="H16" s="4" t="s">
        <v>6</v>
      </c>
      <c r="I16" s="4" t="s">
        <v>7</v>
      </c>
      <c r="J16" s="11" t="s">
        <v>8</v>
      </c>
      <c r="K16" s="4" t="s">
        <v>2</v>
      </c>
      <c r="L16" s="4" t="s">
        <v>3</v>
      </c>
      <c r="M16" s="4" t="s">
        <v>4</v>
      </c>
      <c r="N16" s="11" t="s">
        <v>5</v>
      </c>
      <c r="O16" s="4" t="s">
        <v>6</v>
      </c>
      <c r="P16" s="4" t="s">
        <v>7</v>
      </c>
      <c r="Q16" s="11" t="s">
        <v>8</v>
      </c>
      <c r="R16" s="4" t="s">
        <v>2</v>
      </c>
      <c r="S16" s="4" t="s">
        <v>3</v>
      </c>
      <c r="T16" s="4" t="s">
        <v>4</v>
      </c>
      <c r="U16" s="11" t="s">
        <v>5</v>
      </c>
      <c r="V16" s="4" t="s">
        <v>6</v>
      </c>
      <c r="W16" s="4" t="s">
        <v>7</v>
      </c>
      <c r="X16" s="11" t="s">
        <v>8</v>
      </c>
    </row>
    <row r="17" spans="1:24" x14ac:dyDescent="0.3">
      <c r="A17">
        <f>A5+1</f>
        <v>2004</v>
      </c>
      <c r="B17" s="35" t="s">
        <v>9</v>
      </c>
      <c r="C17" s="35" t="s">
        <v>10</v>
      </c>
      <c r="D17" s="6">
        <v>8376440</v>
      </c>
      <c r="E17" s="6">
        <v>2634046</v>
      </c>
      <c r="F17" s="6">
        <v>456755</v>
      </c>
      <c r="G17" s="12">
        <f>SUM(D17:F17)</f>
        <v>11467241</v>
      </c>
      <c r="H17" s="6">
        <v>226965</v>
      </c>
      <c r="I17" s="6">
        <v>5843770</v>
      </c>
      <c r="J17" s="12">
        <f t="shared" ref="J17:J24" si="14">SUM(G17:I17)</f>
        <v>17537976</v>
      </c>
      <c r="K17" s="6">
        <f>D17*$K$1</f>
        <v>3490183.3333333335</v>
      </c>
      <c r="L17" s="6">
        <f t="shared" ref="L17:M24" si="15">E17*$K$1</f>
        <v>1097519.1666666667</v>
      </c>
      <c r="M17" s="6">
        <f t="shared" si="15"/>
        <v>190314.58333333334</v>
      </c>
      <c r="N17" s="12">
        <f>SUM(K17:M17)</f>
        <v>4778017.083333333</v>
      </c>
      <c r="O17" s="6">
        <f>H17*$K$1</f>
        <v>94568.75</v>
      </c>
      <c r="P17" s="6">
        <f>I17*$K$1</f>
        <v>2434904.166666667</v>
      </c>
      <c r="Q17" s="12">
        <f>SUM(N17:P17)</f>
        <v>7307490</v>
      </c>
      <c r="R17" s="6">
        <f>IF($B17="Lamagistere",IFERROR(K17*$S$1,""),IFERROR(K17*$R$1,""))</f>
        <v>244312.83333333337</v>
      </c>
      <c r="S17" s="6">
        <f t="shared" ref="S17:T24" si="16">IF($B17="Lamagistere",IFERROR(L17*$S$1,""),IFERROR(L17*$R$1,""))</f>
        <v>76826.341666666674</v>
      </c>
      <c r="T17" s="6">
        <f t="shared" si="16"/>
        <v>13322.020833333336</v>
      </c>
      <c r="U17" s="12">
        <f>SUM(R17:T17)</f>
        <v>334461.19583333336</v>
      </c>
      <c r="V17" s="6">
        <f t="shared" ref="V17:W24" si="17">IF($B17="Lamagistere",IFERROR(O17*$S$1,""),IFERROR(O17*$R$1,""))</f>
        <v>6619.8125000000009</v>
      </c>
      <c r="W17" s="6">
        <f t="shared" si="17"/>
        <v>170443.29166666672</v>
      </c>
      <c r="X17" s="12">
        <f>SUM(U17:W17)</f>
        <v>511524.30000000005</v>
      </c>
    </row>
    <row r="18" spans="1:24" x14ac:dyDescent="0.3">
      <c r="A18">
        <f t="shared" ref="A18:A81" si="18">A6+1</f>
        <v>2004</v>
      </c>
      <c r="B18" s="35" t="s">
        <v>11</v>
      </c>
      <c r="C18" s="35" t="s">
        <v>12</v>
      </c>
      <c r="D18" s="6">
        <v>285525</v>
      </c>
      <c r="E18" s="6">
        <v>1175741</v>
      </c>
      <c r="F18" s="6">
        <v>75784</v>
      </c>
      <c r="G18" s="12">
        <f t="shared" ref="G18:G24" si="19">SUM(D18:F18)</f>
        <v>1537050</v>
      </c>
      <c r="H18" s="6">
        <v>251200</v>
      </c>
      <c r="I18" s="6">
        <v>0</v>
      </c>
      <c r="J18" s="12">
        <f t="shared" si="14"/>
        <v>1788250</v>
      </c>
      <c r="K18" s="6">
        <f t="shared" ref="K18:K24" si="20">D18*$K$1</f>
        <v>118968.75</v>
      </c>
      <c r="L18" s="6">
        <f t="shared" si="15"/>
        <v>489892.08333333337</v>
      </c>
      <c r="M18" s="6">
        <f t="shared" si="15"/>
        <v>31576.666666666668</v>
      </c>
      <c r="N18" s="12">
        <f>SUM(K18:M18)</f>
        <v>640437.5</v>
      </c>
      <c r="O18" s="6">
        <f t="shared" ref="O18:P24" si="21">H18*$K$1</f>
        <v>104666.66666666667</v>
      </c>
      <c r="P18" s="6">
        <f t="shared" si="21"/>
        <v>0</v>
      </c>
      <c r="Q18" s="12">
        <f t="shared" ref="Q18:Q24" si="22">SUM(N18:P18)</f>
        <v>745104.16666666663</v>
      </c>
      <c r="R18" s="6">
        <f t="shared" ref="R18:R24" si="23">IF($B18="Lamagistere",IFERROR(K18*$S$1,""),IFERROR(K18*$R$1,""))</f>
        <v>8327.8125</v>
      </c>
      <c r="S18" s="6">
        <f t="shared" si="16"/>
        <v>34292.445833333339</v>
      </c>
      <c r="T18" s="6">
        <f t="shared" si="16"/>
        <v>2210.3666666666668</v>
      </c>
      <c r="U18" s="12">
        <f t="shared" ref="U18:U24" si="24">SUM(R18:T18)</f>
        <v>44830.625000000007</v>
      </c>
      <c r="V18" s="6">
        <f t="shared" si="17"/>
        <v>7326.6666666666679</v>
      </c>
      <c r="W18" s="6">
        <f t="shared" si="17"/>
        <v>0</v>
      </c>
      <c r="X18" s="12">
        <f t="shared" ref="X18:X24" si="25">SUM(U18:W18)</f>
        <v>52157.291666666672</v>
      </c>
    </row>
    <row r="19" spans="1:24" x14ac:dyDescent="0.3">
      <c r="A19">
        <f t="shared" si="18"/>
        <v>2004</v>
      </c>
      <c r="B19" s="35" t="s">
        <v>13</v>
      </c>
      <c r="C19" s="35" t="s">
        <v>14</v>
      </c>
      <c r="D19" s="6">
        <v>212899000</v>
      </c>
      <c r="E19" s="6">
        <v>1565570</v>
      </c>
      <c r="F19" s="6">
        <v>122766</v>
      </c>
      <c r="G19" s="12">
        <f t="shared" si="19"/>
        <v>214587336</v>
      </c>
      <c r="H19" s="6">
        <v>0</v>
      </c>
      <c r="I19" s="6">
        <v>0</v>
      </c>
      <c r="J19" s="12">
        <f t="shared" si="14"/>
        <v>214587336</v>
      </c>
      <c r="K19" s="6">
        <f t="shared" si="20"/>
        <v>88707916.666666672</v>
      </c>
      <c r="L19" s="6">
        <f t="shared" si="15"/>
        <v>652320.83333333337</v>
      </c>
      <c r="M19" s="6">
        <f t="shared" si="15"/>
        <v>51152.5</v>
      </c>
      <c r="N19" s="12">
        <f t="shared" ref="N19:N24" si="26">SUM(K19:M19)</f>
        <v>89411390</v>
      </c>
      <c r="O19" s="6">
        <f t="shared" si="21"/>
        <v>0</v>
      </c>
      <c r="P19" s="6">
        <f t="shared" si="21"/>
        <v>0</v>
      </c>
      <c r="Q19" s="12">
        <f t="shared" si="22"/>
        <v>89411390</v>
      </c>
      <c r="R19" s="6">
        <f t="shared" si="23"/>
        <v>14193266.666666668</v>
      </c>
      <c r="S19" s="6">
        <f t="shared" si="16"/>
        <v>104371.33333333334</v>
      </c>
      <c r="T19" s="6">
        <f t="shared" si="16"/>
        <v>8184.4000000000005</v>
      </c>
      <c r="U19" s="12">
        <f t="shared" si="24"/>
        <v>14305822.400000002</v>
      </c>
      <c r="V19" s="6">
        <f t="shared" si="17"/>
        <v>0</v>
      </c>
      <c r="W19" s="6">
        <f t="shared" si="17"/>
        <v>0</v>
      </c>
      <c r="X19" s="12">
        <f t="shared" si="25"/>
        <v>14305822.400000002</v>
      </c>
    </row>
    <row r="20" spans="1:24" x14ac:dyDescent="0.3">
      <c r="A20">
        <f t="shared" si="18"/>
        <v>2004</v>
      </c>
      <c r="B20" s="35" t="s">
        <v>15</v>
      </c>
      <c r="C20" s="35" t="s">
        <v>16</v>
      </c>
      <c r="D20" s="6">
        <v>6675666</v>
      </c>
      <c r="E20" s="6">
        <v>1900399</v>
      </c>
      <c r="F20" s="6">
        <v>553328</v>
      </c>
      <c r="G20" s="12">
        <f t="shared" si="19"/>
        <v>9129393</v>
      </c>
      <c r="H20" s="6">
        <v>0</v>
      </c>
      <c r="I20" s="6">
        <v>0</v>
      </c>
      <c r="J20" s="12">
        <f t="shared" si="14"/>
        <v>9129393</v>
      </c>
      <c r="K20" s="6">
        <f t="shared" si="20"/>
        <v>2781527.5</v>
      </c>
      <c r="L20" s="6">
        <f t="shared" si="15"/>
        <v>791832.91666666674</v>
      </c>
      <c r="M20" s="6">
        <f t="shared" si="15"/>
        <v>230553.33333333334</v>
      </c>
      <c r="N20" s="12">
        <f t="shared" si="26"/>
        <v>3803913.7500000005</v>
      </c>
      <c r="O20" s="6">
        <f t="shared" si="21"/>
        <v>0</v>
      </c>
      <c r="P20" s="6">
        <f t="shared" si="21"/>
        <v>0</v>
      </c>
      <c r="Q20" s="12">
        <f t="shared" si="22"/>
        <v>3803913.7500000005</v>
      </c>
      <c r="R20" s="6">
        <f t="shared" si="23"/>
        <v>194706.92500000002</v>
      </c>
      <c r="S20" s="6">
        <f t="shared" si="16"/>
        <v>55428.304166666676</v>
      </c>
      <c r="T20" s="6">
        <f t="shared" si="16"/>
        <v>16138.733333333335</v>
      </c>
      <c r="U20" s="12">
        <f t="shared" si="24"/>
        <v>266273.96250000002</v>
      </c>
      <c r="V20" s="6">
        <f t="shared" si="17"/>
        <v>0</v>
      </c>
      <c r="W20" s="6">
        <f t="shared" si="17"/>
        <v>0</v>
      </c>
      <c r="X20" s="12">
        <f t="shared" si="25"/>
        <v>266273.96250000002</v>
      </c>
    </row>
    <row r="21" spans="1:24" x14ac:dyDescent="0.3">
      <c r="A21">
        <f t="shared" si="18"/>
        <v>2004</v>
      </c>
      <c r="B21" s="35" t="s">
        <v>17</v>
      </c>
      <c r="C21" s="35" t="s">
        <v>18</v>
      </c>
      <c r="D21" s="6">
        <v>1667363</v>
      </c>
      <c r="E21" s="6">
        <v>2220932</v>
      </c>
      <c r="F21" s="6">
        <v>2987784</v>
      </c>
      <c r="G21" s="12">
        <f t="shared" si="19"/>
        <v>6876079</v>
      </c>
      <c r="H21" s="6">
        <v>580500</v>
      </c>
      <c r="I21" s="6">
        <v>0</v>
      </c>
      <c r="J21" s="12">
        <f t="shared" si="14"/>
        <v>7456579</v>
      </c>
      <c r="K21" s="6">
        <f t="shared" si="20"/>
        <v>694734.58333333337</v>
      </c>
      <c r="L21" s="6">
        <f t="shared" si="15"/>
        <v>925388.33333333337</v>
      </c>
      <c r="M21" s="6">
        <f t="shared" si="15"/>
        <v>1244910</v>
      </c>
      <c r="N21" s="12">
        <f t="shared" si="26"/>
        <v>2865032.916666667</v>
      </c>
      <c r="O21" s="6">
        <f t="shared" si="21"/>
        <v>241875</v>
      </c>
      <c r="P21" s="6">
        <f t="shared" si="21"/>
        <v>0</v>
      </c>
      <c r="Q21" s="12">
        <f t="shared" si="22"/>
        <v>3106907.916666667</v>
      </c>
      <c r="R21" s="6">
        <f t="shared" si="23"/>
        <v>48631.420833333337</v>
      </c>
      <c r="S21" s="6">
        <f t="shared" si="16"/>
        <v>64777.183333333342</v>
      </c>
      <c r="T21" s="6">
        <f t="shared" si="16"/>
        <v>87143.700000000012</v>
      </c>
      <c r="U21" s="12">
        <f t="shared" si="24"/>
        <v>200552.3041666667</v>
      </c>
      <c r="V21" s="6">
        <f t="shared" si="17"/>
        <v>16931.25</v>
      </c>
      <c r="W21" s="6">
        <f t="shared" si="17"/>
        <v>0</v>
      </c>
      <c r="X21" s="12">
        <f t="shared" si="25"/>
        <v>217483.5541666667</v>
      </c>
    </row>
    <row r="22" spans="1:24" x14ac:dyDescent="0.3">
      <c r="A22">
        <f t="shared" si="18"/>
        <v>2004</v>
      </c>
      <c r="B22" s="35" t="s">
        <v>19</v>
      </c>
      <c r="C22" s="35" t="s">
        <v>20</v>
      </c>
      <c r="D22" s="6">
        <v>10809398</v>
      </c>
      <c r="E22" s="6">
        <v>2554296</v>
      </c>
      <c r="F22" s="6">
        <v>418535</v>
      </c>
      <c r="G22" s="12">
        <f t="shared" si="19"/>
        <v>13782229</v>
      </c>
      <c r="H22" s="6">
        <v>410000</v>
      </c>
      <c r="I22" s="6">
        <v>571200</v>
      </c>
      <c r="J22" s="12">
        <f t="shared" si="14"/>
        <v>14763429</v>
      </c>
      <c r="K22" s="6">
        <f t="shared" si="20"/>
        <v>4503915.833333334</v>
      </c>
      <c r="L22" s="6">
        <f t="shared" si="15"/>
        <v>1064290</v>
      </c>
      <c r="M22" s="6">
        <f t="shared" si="15"/>
        <v>174389.58333333334</v>
      </c>
      <c r="N22" s="12">
        <f t="shared" si="26"/>
        <v>5742595.416666667</v>
      </c>
      <c r="O22" s="6">
        <f t="shared" si="21"/>
        <v>170833.33333333334</v>
      </c>
      <c r="P22" s="6">
        <f t="shared" si="21"/>
        <v>238000</v>
      </c>
      <c r="Q22" s="12">
        <f t="shared" si="22"/>
        <v>6151428.75</v>
      </c>
      <c r="R22" s="6">
        <f t="shared" si="23"/>
        <v>315274.1083333334</v>
      </c>
      <c r="S22" s="6">
        <f t="shared" si="16"/>
        <v>74500.3</v>
      </c>
      <c r="T22" s="6">
        <f t="shared" si="16"/>
        <v>12207.270833333336</v>
      </c>
      <c r="U22" s="12">
        <f t="shared" si="24"/>
        <v>401981.6791666667</v>
      </c>
      <c r="V22" s="6">
        <f t="shared" si="17"/>
        <v>11958.333333333336</v>
      </c>
      <c r="W22" s="6">
        <f t="shared" si="17"/>
        <v>16660</v>
      </c>
      <c r="X22" s="12">
        <f t="shared" si="25"/>
        <v>430600.01250000001</v>
      </c>
    </row>
    <row r="23" spans="1:24" x14ac:dyDescent="0.3">
      <c r="A23">
        <f t="shared" si="18"/>
        <v>2004</v>
      </c>
      <c r="B23" s="35" t="s">
        <v>21</v>
      </c>
      <c r="C23" s="35" t="s">
        <v>22</v>
      </c>
      <c r="D23" s="6">
        <v>23905202</v>
      </c>
      <c r="E23" s="6">
        <v>1020105</v>
      </c>
      <c r="F23" s="6">
        <v>0</v>
      </c>
      <c r="G23" s="12">
        <f t="shared" si="19"/>
        <v>24925307</v>
      </c>
      <c r="H23" s="6">
        <v>0</v>
      </c>
      <c r="I23" s="6">
        <v>0</v>
      </c>
      <c r="J23" s="12">
        <f t="shared" si="14"/>
        <v>24925307</v>
      </c>
      <c r="K23" s="6">
        <f t="shared" si="20"/>
        <v>9960500.833333334</v>
      </c>
      <c r="L23" s="6">
        <f t="shared" si="15"/>
        <v>425043.75</v>
      </c>
      <c r="M23" s="6">
        <f t="shared" si="15"/>
        <v>0</v>
      </c>
      <c r="N23" s="12">
        <f t="shared" si="26"/>
        <v>10385544.583333334</v>
      </c>
      <c r="O23" s="6">
        <f t="shared" si="21"/>
        <v>0</v>
      </c>
      <c r="P23" s="6">
        <f t="shared" si="21"/>
        <v>0</v>
      </c>
      <c r="Q23" s="12">
        <f t="shared" si="22"/>
        <v>10385544.583333334</v>
      </c>
      <c r="R23" s="6">
        <f t="shared" si="23"/>
        <v>697235.05833333347</v>
      </c>
      <c r="S23" s="6">
        <f t="shared" si="16"/>
        <v>29753.062500000004</v>
      </c>
      <c r="T23" s="6">
        <f t="shared" si="16"/>
        <v>0</v>
      </c>
      <c r="U23" s="12">
        <f t="shared" si="24"/>
        <v>726988.12083333347</v>
      </c>
      <c r="V23" s="6">
        <f t="shared" si="17"/>
        <v>0</v>
      </c>
      <c r="W23" s="6">
        <f t="shared" si="17"/>
        <v>0</v>
      </c>
      <c r="X23" s="12">
        <f t="shared" si="25"/>
        <v>726988.12083333347</v>
      </c>
    </row>
    <row r="24" spans="1:24" x14ac:dyDescent="0.3">
      <c r="A24">
        <f t="shared" si="18"/>
        <v>2004</v>
      </c>
      <c r="B24" s="35" t="s">
        <v>23</v>
      </c>
      <c r="C24" s="35" t="s">
        <v>24</v>
      </c>
      <c r="D24" s="6">
        <v>13606083</v>
      </c>
      <c r="E24" s="6">
        <v>231670</v>
      </c>
      <c r="F24" s="6">
        <v>0</v>
      </c>
      <c r="G24" s="12">
        <f t="shared" si="19"/>
        <v>13837753</v>
      </c>
      <c r="H24" s="6">
        <v>0</v>
      </c>
      <c r="I24" s="6">
        <v>0</v>
      </c>
      <c r="J24" s="12">
        <f t="shared" si="14"/>
        <v>13837753</v>
      </c>
      <c r="K24" s="6">
        <f t="shared" si="20"/>
        <v>5669201.25</v>
      </c>
      <c r="L24" s="6">
        <f t="shared" si="15"/>
        <v>96529.166666666672</v>
      </c>
      <c r="M24" s="6">
        <f t="shared" si="15"/>
        <v>0</v>
      </c>
      <c r="N24" s="12">
        <f t="shared" si="26"/>
        <v>5765730.416666667</v>
      </c>
      <c r="O24" s="6">
        <f t="shared" si="21"/>
        <v>0</v>
      </c>
      <c r="P24" s="6">
        <f t="shared" si="21"/>
        <v>0</v>
      </c>
      <c r="Q24" s="12">
        <f t="shared" si="22"/>
        <v>5765730.416666667</v>
      </c>
      <c r="R24" s="6">
        <f t="shared" si="23"/>
        <v>396844.08750000002</v>
      </c>
      <c r="S24" s="6">
        <f t="shared" si="16"/>
        <v>6757.0416666666679</v>
      </c>
      <c r="T24" s="6">
        <f t="shared" si="16"/>
        <v>0</v>
      </c>
      <c r="U24" s="12">
        <f t="shared" si="24"/>
        <v>403601.12916666671</v>
      </c>
      <c r="V24" s="6">
        <f t="shared" si="17"/>
        <v>0</v>
      </c>
      <c r="W24" s="6">
        <f t="shared" si="17"/>
        <v>0</v>
      </c>
      <c r="X24" s="12">
        <f t="shared" si="25"/>
        <v>403601.12916666671</v>
      </c>
    </row>
    <row r="25" spans="1:24" x14ac:dyDescent="0.3">
      <c r="B25" s="36" t="s">
        <v>8</v>
      </c>
      <c r="C25" s="36" t="s">
        <v>8</v>
      </c>
      <c r="D25" s="6">
        <v>278224677</v>
      </c>
      <c r="E25" s="6">
        <v>13302759</v>
      </c>
      <c r="F25" s="6">
        <v>4614952</v>
      </c>
      <c r="G25" s="12">
        <f t="shared" ref="G25:X25" si="27">SUM(G17:G24)</f>
        <v>296142388</v>
      </c>
      <c r="H25" s="6">
        <v>1468665</v>
      </c>
      <c r="I25" s="6">
        <v>6414970</v>
      </c>
      <c r="J25" s="12">
        <f t="shared" si="27"/>
        <v>304026023</v>
      </c>
      <c r="K25" s="6">
        <f t="shared" si="27"/>
        <v>115926948.74999999</v>
      </c>
      <c r="L25" s="6">
        <f t="shared" si="27"/>
        <v>5542816.2500000009</v>
      </c>
      <c r="M25" s="6">
        <f t="shared" si="27"/>
        <v>1922896.6666666667</v>
      </c>
      <c r="N25" s="12">
        <f t="shared" si="27"/>
        <v>123392661.66666667</v>
      </c>
      <c r="O25" s="6">
        <f t="shared" si="27"/>
        <v>611943.75</v>
      </c>
      <c r="P25" s="6">
        <f t="shared" si="27"/>
        <v>2672904.166666667</v>
      </c>
      <c r="Q25" s="12">
        <f t="shared" si="27"/>
        <v>126677509.58333334</v>
      </c>
      <c r="R25" s="6">
        <f t="shared" si="27"/>
        <v>16098598.912500003</v>
      </c>
      <c r="S25" s="6">
        <f t="shared" si="27"/>
        <v>446706.01250000007</v>
      </c>
      <c r="T25" s="6">
        <f t="shared" si="27"/>
        <v>139206.4916666667</v>
      </c>
      <c r="U25" s="12">
        <f t="shared" si="27"/>
        <v>16684511.41666667</v>
      </c>
      <c r="V25" s="6">
        <f t="shared" si="27"/>
        <v>42836.0625</v>
      </c>
      <c r="W25" s="6">
        <f t="shared" si="27"/>
        <v>187103.29166666672</v>
      </c>
      <c r="X25" s="12">
        <f t="shared" si="27"/>
        <v>16914450.770833336</v>
      </c>
    </row>
    <row r="26" spans="1:24" x14ac:dyDescent="0.3">
      <c r="B26" s="44"/>
      <c r="C26" s="44"/>
    </row>
    <row r="27" spans="1:24" x14ac:dyDescent="0.3">
      <c r="B27" s="16">
        <v>2005</v>
      </c>
      <c r="C27" s="16">
        <v>2005</v>
      </c>
      <c r="D27" s="57" t="s">
        <v>0</v>
      </c>
      <c r="E27" s="57"/>
      <c r="F27" s="57"/>
      <c r="G27" s="57"/>
      <c r="H27" s="57"/>
      <c r="I27" s="57"/>
      <c r="J27" s="57"/>
      <c r="K27" s="57" t="s">
        <v>30</v>
      </c>
      <c r="L27" s="57"/>
      <c r="M27" s="57"/>
      <c r="N27" s="57"/>
      <c r="O27" s="57"/>
      <c r="P27" s="57"/>
      <c r="Q27" s="57"/>
      <c r="R27" s="57" t="s">
        <v>31</v>
      </c>
      <c r="S27" s="57"/>
      <c r="T27" s="57"/>
      <c r="U27" s="57"/>
      <c r="V27" s="57"/>
      <c r="W27" s="57"/>
      <c r="X27" s="57"/>
    </row>
    <row r="28" spans="1:24" ht="43.2" x14ac:dyDescent="0.3">
      <c r="B28" s="34" t="s">
        <v>1</v>
      </c>
      <c r="C28" s="34" t="s">
        <v>1</v>
      </c>
      <c r="D28" s="4" t="s">
        <v>2</v>
      </c>
      <c r="E28" s="4" t="s">
        <v>3</v>
      </c>
      <c r="F28" s="4" t="s">
        <v>4</v>
      </c>
      <c r="G28" s="11" t="s">
        <v>5</v>
      </c>
      <c r="H28" s="4" t="s">
        <v>6</v>
      </c>
      <c r="I28" s="4" t="s">
        <v>7</v>
      </c>
      <c r="J28" s="11" t="s">
        <v>8</v>
      </c>
      <c r="K28" s="4" t="s">
        <v>2</v>
      </c>
      <c r="L28" s="4" t="s">
        <v>3</v>
      </c>
      <c r="M28" s="4" t="s">
        <v>4</v>
      </c>
      <c r="N28" s="11" t="s">
        <v>5</v>
      </c>
      <c r="O28" s="4" t="s">
        <v>6</v>
      </c>
      <c r="P28" s="4" t="s">
        <v>7</v>
      </c>
      <c r="Q28" s="11" t="s">
        <v>8</v>
      </c>
      <c r="R28" s="4" t="s">
        <v>2</v>
      </c>
      <c r="S28" s="4" t="s">
        <v>3</v>
      </c>
      <c r="T28" s="4" t="s">
        <v>4</v>
      </c>
      <c r="U28" s="11" t="s">
        <v>5</v>
      </c>
      <c r="V28" s="4" t="s">
        <v>6</v>
      </c>
      <c r="W28" s="4" t="s">
        <v>7</v>
      </c>
      <c r="X28" s="11" t="s">
        <v>8</v>
      </c>
    </row>
    <row r="29" spans="1:24" x14ac:dyDescent="0.3">
      <c r="A29">
        <f t="shared" si="18"/>
        <v>2005</v>
      </c>
      <c r="B29" s="35" t="s">
        <v>9</v>
      </c>
      <c r="C29" s="35" t="s">
        <v>10</v>
      </c>
      <c r="D29" s="6">
        <v>7666703</v>
      </c>
      <c r="E29" s="6">
        <v>3028912</v>
      </c>
      <c r="F29" s="6">
        <v>327373</v>
      </c>
      <c r="G29" s="12">
        <f>SUM(D29:F29)</f>
        <v>11022988</v>
      </c>
      <c r="H29" s="6">
        <v>178926</v>
      </c>
      <c r="I29" s="6">
        <v>5716006</v>
      </c>
      <c r="J29" s="12">
        <f t="shared" ref="J29:J36" si="28">SUM(G29:I29)</f>
        <v>16917920</v>
      </c>
      <c r="K29" s="6">
        <f>D29*$K$1</f>
        <v>3194459.5833333335</v>
      </c>
      <c r="L29" s="6">
        <f t="shared" ref="L29:M36" si="29">E29*$K$1</f>
        <v>1262046.6666666667</v>
      </c>
      <c r="M29" s="6">
        <f t="shared" si="29"/>
        <v>136405.41666666669</v>
      </c>
      <c r="N29" s="12">
        <f>SUM(K29:M29)</f>
        <v>4592911.666666667</v>
      </c>
      <c r="O29" s="6">
        <f>H29*$K$1</f>
        <v>74552.5</v>
      </c>
      <c r="P29" s="6">
        <f>I29*$K$1</f>
        <v>2381669.166666667</v>
      </c>
      <c r="Q29" s="12">
        <f>SUM(N29:P29)</f>
        <v>7049133.333333334</v>
      </c>
      <c r="R29" s="6">
        <f>IF($B29="Lamagistere",IFERROR(K29*$S$1,""),IFERROR(K29*$R$1,""))</f>
        <v>223612.17083333337</v>
      </c>
      <c r="S29" s="6">
        <f t="shared" ref="S29:T36" si="30">IF($B29="Lamagistere",IFERROR(L29*$S$1,""),IFERROR(L29*$R$1,""))</f>
        <v>88343.266666666677</v>
      </c>
      <c r="T29" s="6">
        <f t="shared" si="30"/>
        <v>9548.3791666666693</v>
      </c>
      <c r="U29" s="12">
        <f>SUM(R29:T29)</f>
        <v>321503.81666666671</v>
      </c>
      <c r="V29" s="6">
        <f t="shared" ref="V29:W36" si="31">IF($B29="Lamagistere",IFERROR(O29*$S$1,""),IFERROR(O29*$R$1,""))</f>
        <v>5218.6750000000002</v>
      </c>
      <c r="W29" s="6">
        <f t="shared" si="31"/>
        <v>166716.8416666667</v>
      </c>
      <c r="X29" s="12">
        <f>SUM(U29:W29)</f>
        <v>493439.33333333337</v>
      </c>
    </row>
    <row r="30" spans="1:24" x14ac:dyDescent="0.3">
      <c r="A30">
        <f t="shared" si="18"/>
        <v>2005</v>
      </c>
      <c r="B30" s="35" t="s">
        <v>11</v>
      </c>
      <c r="C30" s="35" t="s">
        <v>12</v>
      </c>
      <c r="D30" s="6">
        <v>294270</v>
      </c>
      <c r="E30" s="6">
        <v>1224871</v>
      </c>
      <c r="F30" s="6">
        <v>74140</v>
      </c>
      <c r="G30" s="12">
        <f t="shared" ref="G30:G36" si="32">SUM(D30:F30)</f>
        <v>1593281</v>
      </c>
      <c r="H30" s="6">
        <v>0</v>
      </c>
      <c r="I30" s="6">
        <v>0</v>
      </c>
      <c r="J30" s="12">
        <f t="shared" si="28"/>
        <v>1593281</v>
      </c>
      <c r="K30" s="6">
        <f t="shared" ref="K30:K36" si="33">D30*$K$1</f>
        <v>122612.5</v>
      </c>
      <c r="L30" s="6">
        <f t="shared" si="29"/>
        <v>510362.91666666669</v>
      </c>
      <c r="M30" s="6">
        <f t="shared" si="29"/>
        <v>30891.666666666668</v>
      </c>
      <c r="N30" s="12">
        <f>SUM(K30:M30)</f>
        <v>663867.08333333337</v>
      </c>
      <c r="O30" s="6">
        <f t="shared" ref="O30:P36" si="34">H30*$K$1</f>
        <v>0</v>
      </c>
      <c r="P30" s="6">
        <f t="shared" si="34"/>
        <v>0</v>
      </c>
      <c r="Q30" s="12">
        <f t="shared" ref="Q30:Q36" si="35">SUM(N30:P30)</f>
        <v>663867.08333333337</v>
      </c>
      <c r="R30" s="6">
        <f t="shared" ref="R30:R36" si="36">IF($B30="Lamagistere",IFERROR(K30*$S$1,""),IFERROR(K30*$R$1,""))</f>
        <v>8582.875</v>
      </c>
      <c r="S30" s="6">
        <f t="shared" si="30"/>
        <v>35725.404166666674</v>
      </c>
      <c r="T30" s="6">
        <f t="shared" si="30"/>
        <v>2162.416666666667</v>
      </c>
      <c r="U30" s="12">
        <f t="shared" ref="U30:U36" si="37">SUM(R30:T30)</f>
        <v>46470.695833333339</v>
      </c>
      <c r="V30" s="6">
        <f t="shared" si="31"/>
        <v>0</v>
      </c>
      <c r="W30" s="6">
        <f t="shared" si="31"/>
        <v>0</v>
      </c>
      <c r="X30" s="12">
        <f t="shared" ref="X30:X36" si="38">SUM(U30:W30)</f>
        <v>46470.695833333339</v>
      </c>
    </row>
    <row r="31" spans="1:24" x14ac:dyDescent="0.3">
      <c r="A31">
        <f t="shared" si="18"/>
        <v>2005</v>
      </c>
      <c r="B31" s="35" t="s">
        <v>13</v>
      </c>
      <c r="C31" s="35" t="s">
        <v>14</v>
      </c>
      <c r="D31" s="6">
        <v>218544600</v>
      </c>
      <c r="E31" s="6">
        <v>1463940</v>
      </c>
      <c r="F31" s="6">
        <v>85125</v>
      </c>
      <c r="G31" s="12">
        <f t="shared" si="32"/>
        <v>220093665</v>
      </c>
      <c r="H31" s="6">
        <v>0</v>
      </c>
      <c r="I31" s="6">
        <v>0</v>
      </c>
      <c r="J31" s="12">
        <f t="shared" si="28"/>
        <v>220093665</v>
      </c>
      <c r="K31" s="6">
        <f t="shared" si="33"/>
        <v>91060250</v>
      </c>
      <c r="L31" s="6">
        <f t="shared" si="29"/>
        <v>609975</v>
      </c>
      <c r="M31" s="6">
        <f t="shared" si="29"/>
        <v>35468.75</v>
      </c>
      <c r="N31" s="12">
        <f t="shared" ref="N31:N36" si="39">SUM(K31:M31)</f>
        <v>91705693.75</v>
      </c>
      <c r="O31" s="6">
        <f t="shared" si="34"/>
        <v>0</v>
      </c>
      <c r="P31" s="6">
        <f t="shared" si="34"/>
        <v>0</v>
      </c>
      <c r="Q31" s="12">
        <f t="shared" si="35"/>
        <v>91705693.75</v>
      </c>
      <c r="R31" s="6">
        <f t="shared" si="36"/>
        <v>14569640</v>
      </c>
      <c r="S31" s="6">
        <f t="shared" si="30"/>
        <v>97596</v>
      </c>
      <c r="T31" s="6">
        <f t="shared" si="30"/>
        <v>5675</v>
      </c>
      <c r="U31" s="12">
        <f t="shared" si="37"/>
        <v>14672911</v>
      </c>
      <c r="V31" s="6">
        <f t="shared" si="31"/>
        <v>0</v>
      </c>
      <c r="W31" s="6">
        <f t="shared" si="31"/>
        <v>0</v>
      </c>
      <c r="X31" s="12">
        <f t="shared" si="38"/>
        <v>14672911</v>
      </c>
    </row>
    <row r="32" spans="1:24" x14ac:dyDescent="0.3">
      <c r="A32">
        <f t="shared" si="18"/>
        <v>2005</v>
      </c>
      <c r="B32" s="35" t="s">
        <v>15</v>
      </c>
      <c r="C32" s="35" t="s">
        <v>16</v>
      </c>
      <c r="D32" s="6">
        <v>6680856</v>
      </c>
      <c r="E32" s="6">
        <v>1904314</v>
      </c>
      <c r="F32" s="6">
        <v>669299</v>
      </c>
      <c r="G32" s="12">
        <f t="shared" si="32"/>
        <v>9254469</v>
      </c>
      <c r="H32" s="6">
        <v>0</v>
      </c>
      <c r="I32" s="6">
        <v>0</v>
      </c>
      <c r="J32" s="12">
        <f t="shared" si="28"/>
        <v>9254469</v>
      </c>
      <c r="K32" s="6">
        <f t="shared" si="33"/>
        <v>2783690</v>
      </c>
      <c r="L32" s="6">
        <f t="shared" si="29"/>
        <v>793464.16666666674</v>
      </c>
      <c r="M32" s="6">
        <f t="shared" si="29"/>
        <v>278874.58333333337</v>
      </c>
      <c r="N32" s="12">
        <f t="shared" si="39"/>
        <v>3856028.7500000005</v>
      </c>
      <c r="O32" s="6">
        <f t="shared" si="34"/>
        <v>0</v>
      </c>
      <c r="P32" s="6">
        <f t="shared" si="34"/>
        <v>0</v>
      </c>
      <c r="Q32" s="12">
        <f t="shared" si="35"/>
        <v>3856028.7500000005</v>
      </c>
      <c r="R32" s="6">
        <f t="shared" si="36"/>
        <v>194858.30000000002</v>
      </c>
      <c r="S32" s="6">
        <f t="shared" si="30"/>
        <v>55542.491666666676</v>
      </c>
      <c r="T32" s="6">
        <f t="shared" si="30"/>
        <v>19521.220833333336</v>
      </c>
      <c r="U32" s="12">
        <f t="shared" si="37"/>
        <v>269922.01250000001</v>
      </c>
      <c r="V32" s="6">
        <f t="shared" si="31"/>
        <v>0</v>
      </c>
      <c r="W32" s="6">
        <f t="shared" si="31"/>
        <v>0</v>
      </c>
      <c r="X32" s="12">
        <f t="shared" si="38"/>
        <v>269922.01250000001</v>
      </c>
    </row>
    <row r="33" spans="1:24" x14ac:dyDescent="0.3">
      <c r="A33">
        <f t="shared" si="18"/>
        <v>2005</v>
      </c>
      <c r="B33" s="35" t="s">
        <v>17</v>
      </c>
      <c r="C33" s="35" t="s">
        <v>18</v>
      </c>
      <c r="D33" s="6">
        <v>1693753</v>
      </c>
      <c r="E33" s="6">
        <v>2090900</v>
      </c>
      <c r="F33" s="6">
        <v>3472742</v>
      </c>
      <c r="G33" s="12">
        <f t="shared" si="32"/>
        <v>7257395</v>
      </c>
      <c r="H33" s="6">
        <v>610200</v>
      </c>
      <c r="I33" s="6">
        <v>0</v>
      </c>
      <c r="J33" s="12">
        <f t="shared" si="28"/>
        <v>7867595</v>
      </c>
      <c r="K33" s="6">
        <f t="shared" si="33"/>
        <v>705730.41666666674</v>
      </c>
      <c r="L33" s="6">
        <f t="shared" si="29"/>
        <v>871208.33333333337</v>
      </c>
      <c r="M33" s="6">
        <f t="shared" si="29"/>
        <v>1446975.8333333335</v>
      </c>
      <c r="N33" s="12">
        <f t="shared" si="39"/>
        <v>3023914.5833333335</v>
      </c>
      <c r="O33" s="6">
        <f t="shared" si="34"/>
        <v>254250</v>
      </c>
      <c r="P33" s="6">
        <f t="shared" si="34"/>
        <v>0</v>
      </c>
      <c r="Q33" s="12">
        <f t="shared" si="35"/>
        <v>3278164.5833333335</v>
      </c>
      <c r="R33" s="6">
        <f t="shared" si="36"/>
        <v>49401.12916666668</v>
      </c>
      <c r="S33" s="6">
        <f t="shared" si="30"/>
        <v>60984.583333333343</v>
      </c>
      <c r="T33" s="6">
        <f t="shared" si="30"/>
        <v>101288.30833333335</v>
      </c>
      <c r="U33" s="12">
        <f t="shared" si="37"/>
        <v>211674.02083333337</v>
      </c>
      <c r="V33" s="6">
        <f t="shared" si="31"/>
        <v>17797.5</v>
      </c>
      <c r="W33" s="6">
        <f t="shared" si="31"/>
        <v>0</v>
      </c>
      <c r="X33" s="12">
        <f t="shared" si="38"/>
        <v>229471.52083333337</v>
      </c>
    </row>
    <row r="34" spans="1:24" x14ac:dyDescent="0.3">
      <c r="A34">
        <f t="shared" si="18"/>
        <v>2005</v>
      </c>
      <c r="B34" s="35" t="s">
        <v>19</v>
      </c>
      <c r="C34" s="35" t="s">
        <v>20</v>
      </c>
      <c r="D34" s="6">
        <v>9552696</v>
      </c>
      <c r="E34" s="6">
        <v>2396790</v>
      </c>
      <c r="F34" s="6">
        <v>1614953</v>
      </c>
      <c r="G34" s="12">
        <f t="shared" si="32"/>
        <v>13564439</v>
      </c>
      <c r="H34" s="6">
        <v>133913</v>
      </c>
      <c r="I34" s="6">
        <v>571200</v>
      </c>
      <c r="J34" s="12">
        <f t="shared" si="28"/>
        <v>14269552</v>
      </c>
      <c r="K34" s="6">
        <f t="shared" si="33"/>
        <v>3980290</v>
      </c>
      <c r="L34" s="6">
        <f t="shared" si="29"/>
        <v>998662.5</v>
      </c>
      <c r="M34" s="6">
        <f t="shared" si="29"/>
        <v>672897.08333333337</v>
      </c>
      <c r="N34" s="12">
        <f t="shared" si="39"/>
        <v>5651849.583333333</v>
      </c>
      <c r="O34" s="6">
        <f t="shared" si="34"/>
        <v>55797.083333333336</v>
      </c>
      <c r="P34" s="6">
        <f t="shared" si="34"/>
        <v>238000</v>
      </c>
      <c r="Q34" s="12">
        <f t="shared" si="35"/>
        <v>5945646.666666666</v>
      </c>
      <c r="R34" s="6">
        <f t="shared" si="36"/>
        <v>278620.30000000005</v>
      </c>
      <c r="S34" s="6">
        <f t="shared" si="30"/>
        <v>69906.375</v>
      </c>
      <c r="T34" s="6">
        <f t="shared" si="30"/>
        <v>47102.795833333337</v>
      </c>
      <c r="U34" s="12">
        <f t="shared" si="37"/>
        <v>395629.47083333338</v>
      </c>
      <c r="V34" s="6">
        <f t="shared" si="31"/>
        <v>3905.795833333334</v>
      </c>
      <c r="W34" s="6">
        <f t="shared" si="31"/>
        <v>16660</v>
      </c>
      <c r="X34" s="12">
        <f t="shared" si="38"/>
        <v>416195.26666666672</v>
      </c>
    </row>
    <row r="35" spans="1:24" x14ac:dyDescent="0.3">
      <c r="A35">
        <f t="shared" si="18"/>
        <v>2005</v>
      </c>
      <c r="B35" s="35" t="s">
        <v>21</v>
      </c>
      <c r="C35" s="35" t="s">
        <v>22</v>
      </c>
      <c r="D35" s="6">
        <v>24233068</v>
      </c>
      <c r="E35" s="6">
        <v>989060</v>
      </c>
      <c r="F35" s="6">
        <v>0</v>
      </c>
      <c r="G35" s="12">
        <f t="shared" si="32"/>
        <v>25222128</v>
      </c>
      <c r="H35" s="6">
        <v>0</v>
      </c>
      <c r="I35" s="6">
        <v>0</v>
      </c>
      <c r="J35" s="12">
        <f t="shared" si="28"/>
        <v>25222128</v>
      </c>
      <c r="K35" s="6">
        <f t="shared" si="33"/>
        <v>10097111.666666668</v>
      </c>
      <c r="L35" s="6">
        <f t="shared" si="29"/>
        <v>412108.33333333337</v>
      </c>
      <c r="M35" s="6">
        <f t="shared" si="29"/>
        <v>0</v>
      </c>
      <c r="N35" s="12">
        <f t="shared" si="39"/>
        <v>10509220.000000002</v>
      </c>
      <c r="O35" s="6">
        <f t="shared" si="34"/>
        <v>0</v>
      </c>
      <c r="P35" s="6">
        <f t="shared" si="34"/>
        <v>0</v>
      </c>
      <c r="Q35" s="12">
        <f t="shared" si="35"/>
        <v>10509220.000000002</v>
      </c>
      <c r="R35" s="6">
        <f t="shared" si="36"/>
        <v>706797.81666666677</v>
      </c>
      <c r="S35" s="6">
        <f t="shared" si="30"/>
        <v>28847.583333333339</v>
      </c>
      <c r="T35" s="6">
        <f t="shared" si="30"/>
        <v>0</v>
      </c>
      <c r="U35" s="12">
        <f t="shared" si="37"/>
        <v>735645.40000000014</v>
      </c>
      <c r="V35" s="6">
        <f t="shared" si="31"/>
        <v>0</v>
      </c>
      <c r="W35" s="6">
        <f t="shared" si="31"/>
        <v>0</v>
      </c>
      <c r="X35" s="12">
        <f t="shared" si="38"/>
        <v>735645.40000000014</v>
      </c>
    </row>
    <row r="36" spans="1:24" x14ac:dyDescent="0.3">
      <c r="A36">
        <f t="shared" si="18"/>
        <v>2005</v>
      </c>
      <c r="B36" s="35" t="s">
        <v>23</v>
      </c>
      <c r="C36" s="35" t="s">
        <v>24</v>
      </c>
      <c r="D36" s="6">
        <v>15751481</v>
      </c>
      <c r="E36" s="6">
        <v>241130</v>
      </c>
      <c r="F36" s="6">
        <v>0</v>
      </c>
      <c r="G36" s="12">
        <f t="shared" si="32"/>
        <v>15992611</v>
      </c>
      <c r="H36" s="6">
        <v>0</v>
      </c>
      <c r="I36" s="6">
        <v>0</v>
      </c>
      <c r="J36" s="12">
        <f t="shared" si="28"/>
        <v>15992611</v>
      </c>
      <c r="K36" s="6">
        <f t="shared" si="33"/>
        <v>6563117.083333334</v>
      </c>
      <c r="L36" s="6">
        <f t="shared" si="29"/>
        <v>100470.83333333334</v>
      </c>
      <c r="M36" s="6">
        <f t="shared" si="29"/>
        <v>0</v>
      </c>
      <c r="N36" s="12">
        <f t="shared" si="39"/>
        <v>6663587.916666667</v>
      </c>
      <c r="O36" s="6">
        <f t="shared" si="34"/>
        <v>0</v>
      </c>
      <c r="P36" s="6">
        <f t="shared" si="34"/>
        <v>0</v>
      </c>
      <c r="Q36" s="12">
        <f t="shared" si="35"/>
        <v>6663587.916666667</v>
      </c>
      <c r="R36" s="6">
        <f t="shared" si="36"/>
        <v>459418.19583333342</v>
      </c>
      <c r="S36" s="6">
        <f t="shared" si="30"/>
        <v>7032.9583333333348</v>
      </c>
      <c r="T36" s="6">
        <f t="shared" si="30"/>
        <v>0</v>
      </c>
      <c r="U36" s="12">
        <f t="shared" si="37"/>
        <v>466451.15416666673</v>
      </c>
      <c r="V36" s="6">
        <f t="shared" si="31"/>
        <v>0</v>
      </c>
      <c r="W36" s="6">
        <f t="shared" si="31"/>
        <v>0</v>
      </c>
      <c r="X36" s="12">
        <f t="shared" si="38"/>
        <v>466451.15416666673</v>
      </c>
    </row>
    <row r="37" spans="1:24" x14ac:dyDescent="0.3">
      <c r="B37" s="36" t="s">
        <v>8</v>
      </c>
      <c r="C37" s="36" t="s">
        <v>8</v>
      </c>
      <c r="D37" s="6">
        <v>284417427</v>
      </c>
      <c r="E37" s="6">
        <v>13339917</v>
      </c>
      <c r="F37" s="6">
        <v>6243632</v>
      </c>
      <c r="G37" s="12">
        <f t="shared" ref="G37:X37" si="40">SUM(G29:G36)</f>
        <v>304000976</v>
      </c>
      <c r="H37" s="6">
        <v>923039</v>
      </c>
      <c r="I37" s="6">
        <v>6287206</v>
      </c>
      <c r="J37" s="12">
        <f t="shared" si="40"/>
        <v>311211221</v>
      </c>
      <c r="K37" s="6">
        <f t="shared" si="40"/>
        <v>118507261.25</v>
      </c>
      <c r="L37" s="6">
        <f t="shared" si="40"/>
        <v>5558298.75</v>
      </c>
      <c r="M37" s="6">
        <f t="shared" si="40"/>
        <v>2601513.3333333335</v>
      </c>
      <c r="N37" s="12">
        <f t="shared" si="40"/>
        <v>126667073.33333333</v>
      </c>
      <c r="O37" s="6">
        <f t="shared" si="40"/>
        <v>384599.58333333331</v>
      </c>
      <c r="P37" s="6">
        <f t="shared" si="40"/>
        <v>2619669.166666667</v>
      </c>
      <c r="Q37" s="12">
        <f t="shared" si="40"/>
        <v>129671342.08333334</v>
      </c>
      <c r="R37" s="6">
        <f t="shared" si="40"/>
        <v>16490930.7875</v>
      </c>
      <c r="S37" s="6">
        <f t="shared" si="40"/>
        <v>443978.66249999998</v>
      </c>
      <c r="T37" s="6">
        <f t="shared" si="40"/>
        <v>185298.12083333335</v>
      </c>
      <c r="U37" s="12">
        <f t="shared" si="40"/>
        <v>17120207.570833333</v>
      </c>
      <c r="V37" s="6">
        <f t="shared" si="40"/>
        <v>26921.970833333333</v>
      </c>
      <c r="W37" s="6">
        <f t="shared" si="40"/>
        <v>183376.8416666667</v>
      </c>
      <c r="X37" s="12">
        <f t="shared" si="40"/>
        <v>17330506.383333333</v>
      </c>
    </row>
    <row r="38" spans="1:24" x14ac:dyDescent="0.3">
      <c r="B38" s="44"/>
      <c r="C38" s="44"/>
    </row>
    <row r="39" spans="1:24" x14ac:dyDescent="0.3">
      <c r="B39" s="16">
        <v>2006</v>
      </c>
      <c r="C39" s="16">
        <v>2006</v>
      </c>
      <c r="D39" s="57" t="s">
        <v>0</v>
      </c>
      <c r="E39" s="57"/>
      <c r="F39" s="57"/>
      <c r="G39" s="57"/>
      <c r="H39" s="57"/>
      <c r="I39" s="57"/>
      <c r="J39" s="57"/>
      <c r="K39" s="57" t="s">
        <v>30</v>
      </c>
      <c r="L39" s="57"/>
      <c r="M39" s="57"/>
      <c r="N39" s="57"/>
      <c r="O39" s="57"/>
      <c r="P39" s="57"/>
      <c r="Q39" s="57"/>
      <c r="R39" s="57" t="s">
        <v>31</v>
      </c>
      <c r="S39" s="57"/>
      <c r="T39" s="57"/>
      <c r="U39" s="57"/>
      <c r="V39" s="57"/>
      <c r="W39" s="57"/>
      <c r="X39" s="57"/>
    </row>
    <row r="40" spans="1:24" ht="43.2" x14ac:dyDescent="0.3">
      <c r="B40" s="34" t="s">
        <v>1</v>
      </c>
      <c r="C40" s="34" t="s">
        <v>1</v>
      </c>
      <c r="D40" s="4" t="s">
        <v>2</v>
      </c>
      <c r="E40" s="4" t="s">
        <v>3</v>
      </c>
      <c r="F40" s="4" t="s">
        <v>4</v>
      </c>
      <c r="G40" s="11" t="s">
        <v>5</v>
      </c>
      <c r="H40" s="4" t="s">
        <v>6</v>
      </c>
      <c r="I40" s="4" t="s">
        <v>7</v>
      </c>
      <c r="J40" s="11" t="s">
        <v>8</v>
      </c>
      <c r="K40" s="4" t="s">
        <v>2</v>
      </c>
      <c r="L40" s="4" t="s">
        <v>3</v>
      </c>
      <c r="M40" s="4" t="s">
        <v>4</v>
      </c>
      <c r="N40" s="11" t="s">
        <v>5</v>
      </c>
      <c r="O40" s="4" t="s">
        <v>6</v>
      </c>
      <c r="P40" s="4" t="s">
        <v>7</v>
      </c>
      <c r="Q40" s="11" t="s">
        <v>8</v>
      </c>
      <c r="R40" s="4" t="s">
        <v>2</v>
      </c>
      <c r="S40" s="4" t="s">
        <v>3</v>
      </c>
      <c r="T40" s="4" t="s">
        <v>4</v>
      </c>
      <c r="U40" s="11" t="s">
        <v>5</v>
      </c>
      <c r="V40" s="4" t="s">
        <v>6</v>
      </c>
      <c r="W40" s="4" t="s">
        <v>7</v>
      </c>
      <c r="X40" s="11" t="s">
        <v>8</v>
      </c>
    </row>
    <row r="41" spans="1:24" x14ac:dyDescent="0.3">
      <c r="A41">
        <f t="shared" si="18"/>
        <v>2006</v>
      </c>
      <c r="B41" s="35" t="s">
        <v>9</v>
      </c>
      <c r="C41" s="35" t="s">
        <v>10</v>
      </c>
      <c r="D41" s="6">
        <v>7715183</v>
      </c>
      <c r="E41" s="6">
        <v>3737157</v>
      </c>
      <c r="F41" s="6">
        <v>299424</v>
      </c>
      <c r="G41" s="12">
        <f>SUM(D41:F41)</f>
        <v>11751764</v>
      </c>
      <c r="H41" s="6">
        <v>179020</v>
      </c>
      <c r="I41" s="6">
        <v>4778699</v>
      </c>
      <c r="J41" s="12">
        <f t="shared" ref="J41:J48" si="41">SUM(G41:I41)</f>
        <v>16709483</v>
      </c>
      <c r="K41" s="6">
        <f>D41*$K$1</f>
        <v>3214659.5833333335</v>
      </c>
      <c r="L41" s="6">
        <f t="shared" ref="L41:M48" si="42">E41*$K$1</f>
        <v>1557148.75</v>
      </c>
      <c r="M41" s="6">
        <f t="shared" si="42"/>
        <v>124760</v>
      </c>
      <c r="N41" s="12">
        <f>SUM(K41:M41)</f>
        <v>4896568.333333334</v>
      </c>
      <c r="O41" s="6">
        <f>H41*$K$1</f>
        <v>74591.666666666672</v>
      </c>
      <c r="P41" s="6">
        <f>I41*$K$1</f>
        <v>1991124.5833333335</v>
      </c>
      <c r="Q41" s="12">
        <f>SUM(N41:P41)</f>
        <v>6962284.583333334</v>
      </c>
      <c r="R41" s="6">
        <f>IF($B41="Lamagistere",IFERROR(K41*$S$1,""),IFERROR(K41*$R$1,""))</f>
        <v>225026.17083333337</v>
      </c>
      <c r="S41" s="6">
        <f t="shared" ref="S41:T48" si="43">IF($B41="Lamagistere",IFERROR(L41*$S$1,""),IFERROR(L41*$R$1,""))</f>
        <v>109000.41250000001</v>
      </c>
      <c r="T41" s="6">
        <f t="shared" si="43"/>
        <v>8733.2000000000007</v>
      </c>
      <c r="U41" s="12">
        <f>SUM(R41:T41)</f>
        <v>342759.78333333338</v>
      </c>
      <c r="V41" s="6">
        <f t="shared" ref="V41:W48" si="44">IF($B41="Lamagistere",IFERROR(O41*$S$1,""),IFERROR(O41*$R$1,""))</f>
        <v>5221.4166666666679</v>
      </c>
      <c r="W41" s="6">
        <f t="shared" si="44"/>
        <v>139378.72083333335</v>
      </c>
      <c r="X41" s="12">
        <f>SUM(U41:W41)</f>
        <v>487359.9208333334</v>
      </c>
    </row>
    <row r="42" spans="1:24" x14ac:dyDescent="0.3">
      <c r="A42">
        <f t="shared" si="18"/>
        <v>2006</v>
      </c>
      <c r="B42" s="35" t="s">
        <v>11</v>
      </c>
      <c r="C42" s="35" t="s">
        <v>12</v>
      </c>
      <c r="D42" s="6">
        <v>313815</v>
      </c>
      <c r="E42" s="6">
        <v>1610971</v>
      </c>
      <c r="F42" s="6">
        <v>91157</v>
      </c>
      <c r="G42" s="12">
        <f t="shared" ref="G42:G48" si="45">SUM(D42:F42)</f>
        <v>2015943</v>
      </c>
      <c r="H42" s="6">
        <v>0</v>
      </c>
      <c r="I42" s="6">
        <v>0</v>
      </c>
      <c r="J42" s="12">
        <f t="shared" si="41"/>
        <v>2015943</v>
      </c>
      <c r="K42" s="6">
        <f t="shared" ref="K42:K48" si="46">D42*$K$1</f>
        <v>130756.25</v>
      </c>
      <c r="L42" s="6">
        <f t="shared" si="42"/>
        <v>671237.91666666674</v>
      </c>
      <c r="M42" s="6">
        <f t="shared" si="42"/>
        <v>37982.083333333336</v>
      </c>
      <c r="N42" s="12">
        <f>SUM(K42:M42)</f>
        <v>839976.25000000012</v>
      </c>
      <c r="O42" s="6">
        <f t="shared" ref="O42:P48" si="47">H42*$K$1</f>
        <v>0</v>
      </c>
      <c r="P42" s="6">
        <f t="shared" si="47"/>
        <v>0</v>
      </c>
      <c r="Q42" s="12">
        <f t="shared" ref="Q42:Q48" si="48">SUM(N42:P42)</f>
        <v>839976.25000000012</v>
      </c>
      <c r="R42" s="6">
        <f t="shared" ref="R42:R48" si="49">IF($B42="Lamagistere",IFERROR(K42*$S$1,""),IFERROR(K42*$R$1,""))</f>
        <v>9152.9375</v>
      </c>
      <c r="S42" s="6">
        <f t="shared" si="43"/>
        <v>46986.654166666674</v>
      </c>
      <c r="T42" s="6">
        <f t="shared" si="43"/>
        <v>2658.7458333333338</v>
      </c>
      <c r="U42" s="12">
        <f t="shared" ref="U42:U48" si="50">SUM(R42:T42)</f>
        <v>58798.337500000009</v>
      </c>
      <c r="V42" s="6">
        <f t="shared" si="44"/>
        <v>0</v>
      </c>
      <c r="W42" s="6">
        <f t="shared" si="44"/>
        <v>0</v>
      </c>
      <c r="X42" s="12">
        <f t="shared" ref="X42:X48" si="51">SUM(U42:W42)</f>
        <v>58798.337500000009</v>
      </c>
    </row>
    <row r="43" spans="1:24" x14ac:dyDescent="0.3">
      <c r="A43">
        <f t="shared" si="18"/>
        <v>2006</v>
      </c>
      <c r="B43" s="35" t="s">
        <v>13</v>
      </c>
      <c r="C43" s="35" t="s">
        <v>14</v>
      </c>
      <c r="D43" s="6">
        <v>217720200</v>
      </c>
      <c r="E43" s="6">
        <v>915654</v>
      </c>
      <c r="F43" s="6">
        <v>80508</v>
      </c>
      <c r="G43" s="12">
        <f t="shared" si="45"/>
        <v>218716362</v>
      </c>
      <c r="H43" s="6">
        <v>0</v>
      </c>
      <c r="I43" s="6">
        <v>0</v>
      </c>
      <c r="J43" s="12">
        <f t="shared" si="41"/>
        <v>218716362</v>
      </c>
      <c r="K43" s="6">
        <f t="shared" si="46"/>
        <v>90716750</v>
      </c>
      <c r="L43" s="6">
        <f t="shared" si="42"/>
        <v>381522.5</v>
      </c>
      <c r="M43" s="6">
        <f t="shared" si="42"/>
        <v>33545</v>
      </c>
      <c r="N43" s="12">
        <f t="shared" ref="N43:N48" si="52">SUM(K43:M43)</f>
        <v>91131817.5</v>
      </c>
      <c r="O43" s="6">
        <f t="shared" si="47"/>
        <v>0</v>
      </c>
      <c r="P43" s="6">
        <f t="shared" si="47"/>
        <v>0</v>
      </c>
      <c r="Q43" s="12">
        <f t="shared" si="48"/>
        <v>91131817.5</v>
      </c>
      <c r="R43" s="6">
        <f t="shared" si="49"/>
        <v>14514680</v>
      </c>
      <c r="S43" s="6">
        <f t="shared" si="43"/>
        <v>61043.6</v>
      </c>
      <c r="T43" s="6">
        <f t="shared" si="43"/>
        <v>5367.2</v>
      </c>
      <c r="U43" s="12">
        <f t="shared" si="50"/>
        <v>14581090.799999999</v>
      </c>
      <c r="V43" s="6">
        <f t="shared" si="44"/>
        <v>0</v>
      </c>
      <c r="W43" s="6">
        <f t="shared" si="44"/>
        <v>0</v>
      </c>
      <c r="X43" s="12">
        <f t="shared" si="51"/>
        <v>14581090.799999999</v>
      </c>
    </row>
    <row r="44" spans="1:24" x14ac:dyDescent="0.3">
      <c r="A44">
        <f t="shared" si="18"/>
        <v>2006</v>
      </c>
      <c r="B44" s="35" t="s">
        <v>15</v>
      </c>
      <c r="C44" s="35" t="s">
        <v>16</v>
      </c>
      <c r="D44" s="6">
        <v>5556593</v>
      </c>
      <c r="E44" s="6">
        <v>2091086</v>
      </c>
      <c r="F44" s="6">
        <v>731650</v>
      </c>
      <c r="G44" s="12">
        <f t="shared" si="45"/>
        <v>8379329</v>
      </c>
      <c r="H44" s="6">
        <v>0</v>
      </c>
      <c r="I44" s="6">
        <v>0</v>
      </c>
      <c r="J44" s="12">
        <f t="shared" si="41"/>
        <v>8379329</v>
      </c>
      <c r="K44" s="6">
        <f t="shared" si="46"/>
        <v>2315247.0833333335</v>
      </c>
      <c r="L44" s="6">
        <f t="shared" si="42"/>
        <v>871285.83333333337</v>
      </c>
      <c r="M44" s="6">
        <f t="shared" si="42"/>
        <v>304854.16666666669</v>
      </c>
      <c r="N44" s="12">
        <f t="shared" si="52"/>
        <v>3491387.0833333335</v>
      </c>
      <c r="O44" s="6">
        <f t="shared" si="47"/>
        <v>0</v>
      </c>
      <c r="P44" s="6">
        <f t="shared" si="47"/>
        <v>0</v>
      </c>
      <c r="Q44" s="12">
        <f t="shared" si="48"/>
        <v>3491387.0833333335</v>
      </c>
      <c r="R44" s="6">
        <f t="shared" si="49"/>
        <v>162067.29583333337</v>
      </c>
      <c r="S44" s="6">
        <f t="shared" si="43"/>
        <v>60990.008333333339</v>
      </c>
      <c r="T44" s="6">
        <f t="shared" si="43"/>
        <v>21339.791666666672</v>
      </c>
      <c r="U44" s="12">
        <f t="shared" si="50"/>
        <v>244397.09583333338</v>
      </c>
      <c r="V44" s="6">
        <f t="shared" si="44"/>
        <v>0</v>
      </c>
      <c r="W44" s="6">
        <f t="shared" si="44"/>
        <v>0</v>
      </c>
      <c r="X44" s="12">
        <f t="shared" si="51"/>
        <v>244397.09583333338</v>
      </c>
    </row>
    <row r="45" spans="1:24" x14ac:dyDescent="0.3">
      <c r="A45">
        <f t="shared" si="18"/>
        <v>2006</v>
      </c>
      <c r="B45" s="35" t="s">
        <v>17</v>
      </c>
      <c r="C45" s="35" t="s">
        <v>18</v>
      </c>
      <c r="D45" s="6">
        <v>1568558</v>
      </c>
      <c r="E45" s="6">
        <v>2112950</v>
      </c>
      <c r="F45" s="6">
        <v>3732099</v>
      </c>
      <c r="G45" s="12">
        <f t="shared" si="45"/>
        <v>7413607</v>
      </c>
      <c r="H45" s="6">
        <v>612900</v>
      </c>
      <c r="I45" s="6">
        <v>0</v>
      </c>
      <c r="J45" s="12">
        <f t="shared" si="41"/>
        <v>8026507</v>
      </c>
      <c r="K45" s="6">
        <f t="shared" si="46"/>
        <v>653565.83333333337</v>
      </c>
      <c r="L45" s="6">
        <f t="shared" si="42"/>
        <v>880395.83333333337</v>
      </c>
      <c r="M45" s="6">
        <f t="shared" si="42"/>
        <v>1555041.25</v>
      </c>
      <c r="N45" s="12">
        <f t="shared" si="52"/>
        <v>3089002.916666667</v>
      </c>
      <c r="O45" s="6">
        <f t="shared" si="47"/>
        <v>255375</v>
      </c>
      <c r="P45" s="6">
        <f t="shared" si="47"/>
        <v>0</v>
      </c>
      <c r="Q45" s="12">
        <f t="shared" si="48"/>
        <v>3344377.916666667</v>
      </c>
      <c r="R45" s="6">
        <f t="shared" si="49"/>
        <v>45749.608333333337</v>
      </c>
      <c r="S45" s="6">
        <f t="shared" si="43"/>
        <v>61627.708333333343</v>
      </c>
      <c r="T45" s="6">
        <f t="shared" si="43"/>
        <v>108852.88750000001</v>
      </c>
      <c r="U45" s="12">
        <f t="shared" si="50"/>
        <v>216230.20416666669</v>
      </c>
      <c r="V45" s="6">
        <f t="shared" si="44"/>
        <v>17876.25</v>
      </c>
      <c r="W45" s="6">
        <f t="shared" si="44"/>
        <v>0</v>
      </c>
      <c r="X45" s="12">
        <f t="shared" si="51"/>
        <v>234106.45416666669</v>
      </c>
    </row>
    <row r="46" spans="1:24" x14ac:dyDescent="0.3">
      <c r="A46">
        <f t="shared" si="18"/>
        <v>2006</v>
      </c>
      <c r="B46" s="35" t="s">
        <v>19</v>
      </c>
      <c r="C46" s="35" t="s">
        <v>20</v>
      </c>
      <c r="D46" s="6">
        <v>9023049</v>
      </c>
      <c r="E46" s="6">
        <v>2089325</v>
      </c>
      <c r="F46" s="6">
        <v>846454</v>
      </c>
      <c r="G46" s="12">
        <f t="shared" si="45"/>
        <v>11958828</v>
      </c>
      <c r="H46" s="6">
        <v>103637</v>
      </c>
      <c r="I46" s="6">
        <v>547200</v>
      </c>
      <c r="J46" s="12">
        <f t="shared" si="41"/>
        <v>12609665</v>
      </c>
      <c r="K46" s="6">
        <f t="shared" si="46"/>
        <v>3759603.75</v>
      </c>
      <c r="L46" s="6">
        <f t="shared" si="42"/>
        <v>870552.08333333337</v>
      </c>
      <c r="M46" s="6">
        <f t="shared" si="42"/>
        <v>352689.16666666669</v>
      </c>
      <c r="N46" s="12">
        <f t="shared" si="52"/>
        <v>4982845</v>
      </c>
      <c r="O46" s="6">
        <f t="shared" si="47"/>
        <v>43182.083333333336</v>
      </c>
      <c r="P46" s="6">
        <f t="shared" si="47"/>
        <v>228000</v>
      </c>
      <c r="Q46" s="12">
        <f t="shared" si="48"/>
        <v>5254027.083333333</v>
      </c>
      <c r="R46" s="6">
        <f t="shared" si="49"/>
        <v>263172.26250000001</v>
      </c>
      <c r="S46" s="6">
        <f t="shared" si="43"/>
        <v>60938.645833333343</v>
      </c>
      <c r="T46" s="6">
        <f t="shared" si="43"/>
        <v>24688.241666666669</v>
      </c>
      <c r="U46" s="12">
        <f t="shared" si="50"/>
        <v>348799.15</v>
      </c>
      <c r="V46" s="6">
        <f t="shared" si="44"/>
        <v>3022.7458333333338</v>
      </c>
      <c r="W46" s="6">
        <f t="shared" si="44"/>
        <v>15960.000000000002</v>
      </c>
      <c r="X46" s="12">
        <f t="shared" si="51"/>
        <v>367781.89583333337</v>
      </c>
    </row>
    <row r="47" spans="1:24" x14ac:dyDescent="0.3">
      <c r="A47">
        <f t="shared" si="18"/>
        <v>2006</v>
      </c>
      <c r="B47" s="35" t="s">
        <v>21</v>
      </c>
      <c r="C47" s="35" t="s">
        <v>22</v>
      </c>
      <c r="D47" s="6">
        <v>25845438</v>
      </c>
      <c r="E47" s="6">
        <v>928153</v>
      </c>
      <c r="F47" s="6">
        <v>0</v>
      </c>
      <c r="G47" s="12">
        <f t="shared" si="45"/>
        <v>26773591</v>
      </c>
      <c r="H47" s="6">
        <v>0</v>
      </c>
      <c r="I47" s="6">
        <v>0</v>
      </c>
      <c r="J47" s="12">
        <f t="shared" si="41"/>
        <v>26773591</v>
      </c>
      <c r="K47" s="6">
        <f t="shared" si="46"/>
        <v>10768932.5</v>
      </c>
      <c r="L47" s="6">
        <f t="shared" si="42"/>
        <v>386730.41666666669</v>
      </c>
      <c r="M47" s="6">
        <f t="shared" si="42"/>
        <v>0</v>
      </c>
      <c r="N47" s="12">
        <f t="shared" si="52"/>
        <v>11155662.916666666</v>
      </c>
      <c r="O47" s="6">
        <f t="shared" si="47"/>
        <v>0</v>
      </c>
      <c r="P47" s="6">
        <f t="shared" si="47"/>
        <v>0</v>
      </c>
      <c r="Q47" s="12">
        <f t="shared" si="48"/>
        <v>11155662.916666666</v>
      </c>
      <c r="R47" s="6">
        <f t="shared" si="49"/>
        <v>753825.27500000002</v>
      </c>
      <c r="S47" s="6">
        <f t="shared" si="43"/>
        <v>27071.129166666669</v>
      </c>
      <c r="T47" s="6">
        <f t="shared" si="43"/>
        <v>0</v>
      </c>
      <c r="U47" s="12">
        <f t="shared" si="50"/>
        <v>780896.40416666667</v>
      </c>
      <c r="V47" s="6">
        <f t="shared" si="44"/>
        <v>0</v>
      </c>
      <c r="W47" s="6">
        <f t="shared" si="44"/>
        <v>0</v>
      </c>
      <c r="X47" s="12">
        <f t="shared" si="51"/>
        <v>780896.40416666667</v>
      </c>
    </row>
    <row r="48" spans="1:24" x14ac:dyDescent="0.3">
      <c r="A48">
        <f t="shared" si="18"/>
        <v>2006</v>
      </c>
      <c r="B48" s="35" t="s">
        <v>23</v>
      </c>
      <c r="C48" s="35" t="s">
        <v>24</v>
      </c>
      <c r="D48" s="6">
        <v>13640652</v>
      </c>
      <c r="E48" s="6">
        <v>524310</v>
      </c>
      <c r="F48" s="6">
        <v>0</v>
      </c>
      <c r="G48" s="12">
        <f t="shared" si="45"/>
        <v>14164962</v>
      </c>
      <c r="H48" s="6">
        <v>0</v>
      </c>
      <c r="I48" s="6">
        <v>0</v>
      </c>
      <c r="J48" s="12">
        <f t="shared" si="41"/>
        <v>14164962</v>
      </c>
      <c r="K48" s="6">
        <f t="shared" si="46"/>
        <v>5683605</v>
      </c>
      <c r="L48" s="6">
        <f t="shared" si="42"/>
        <v>218462.5</v>
      </c>
      <c r="M48" s="6">
        <f t="shared" si="42"/>
        <v>0</v>
      </c>
      <c r="N48" s="12">
        <f t="shared" si="52"/>
        <v>5902067.5</v>
      </c>
      <c r="O48" s="6">
        <f t="shared" si="47"/>
        <v>0</v>
      </c>
      <c r="P48" s="6">
        <f t="shared" si="47"/>
        <v>0</v>
      </c>
      <c r="Q48" s="12">
        <f t="shared" si="48"/>
        <v>5902067.5</v>
      </c>
      <c r="R48" s="6">
        <f t="shared" si="49"/>
        <v>397852.35000000003</v>
      </c>
      <c r="S48" s="6">
        <f t="shared" si="43"/>
        <v>15292.375000000002</v>
      </c>
      <c r="T48" s="6">
        <f t="shared" si="43"/>
        <v>0</v>
      </c>
      <c r="U48" s="12">
        <f t="shared" si="50"/>
        <v>413144.72500000003</v>
      </c>
      <c r="V48" s="6">
        <f t="shared" si="44"/>
        <v>0</v>
      </c>
      <c r="W48" s="6">
        <f t="shared" si="44"/>
        <v>0</v>
      </c>
      <c r="X48" s="12">
        <f t="shared" si="51"/>
        <v>413144.72500000003</v>
      </c>
    </row>
    <row r="49" spans="1:24" x14ac:dyDescent="0.3">
      <c r="B49" s="36" t="s">
        <v>8</v>
      </c>
      <c r="C49" s="36" t="s">
        <v>8</v>
      </c>
      <c r="D49" s="6">
        <v>281383488</v>
      </c>
      <c r="E49" s="6">
        <v>14009606</v>
      </c>
      <c r="F49" s="6">
        <v>5781292</v>
      </c>
      <c r="G49" s="12">
        <f t="shared" ref="G49:X49" si="53">SUM(G41:G48)</f>
        <v>301174386</v>
      </c>
      <c r="H49" s="6">
        <v>895557</v>
      </c>
      <c r="I49" s="6">
        <v>5325899</v>
      </c>
      <c r="J49" s="12">
        <f t="shared" si="53"/>
        <v>307395842</v>
      </c>
      <c r="K49" s="6">
        <f t="shared" si="53"/>
        <v>117243119.99999999</v>
      </c>
      <c r="L49" s="6">
        <f t="shared" si="53"/>
        <v>5837335.833333334</v>
      </c>
      <c r="M49" s="6">
        <f t="shared" si="53"/>
        <v>2408871.6666666665</v>
      </c>
      <c r="N49" s="12">
        <f t="shared" si="53"/>
        <v>125489327.5</v>
      </c>
      <c r="O49" s="6">
        <f t="shared" si="53"/>
        <v>373148.75</v>
      </c>
      <c r="P49" s="6">
        <f t="shared" si="53"/>
        <v>2219124.5833333335</v>
      </c>
      <c r="Q49" s="12">
        <f t="shared" si="53"/>
        <v>128081600.83333333</v>
      </c>
      <c r="R49" s="6">
        <f t="shared" si="53"/>
        <v>16371525.899999997</v>
      </c>
      <c r="S49" s="6">
        <f t="shared" si="53"/>
        <v>442950.53333333344</v>
      </c>
      <c r="T49" s="6">
        <f t="shared" si="53"/>
        <v>171640.06666666668</v>
      </c>
      <c r="U49" s="12">
        <f t="shared" si="53"/>
        <v>16986116.5</v>
      </c>
      <c r="V49" s="6">
        <f t="shared" si="53"/>
        <v>26120.412500000002</v>
      </c>
      <c r="W49" s="6">
        <f t="shared" si="53"/>
        <v>155338.72083333335</v>
      </c>
      <c r="X49" s="12">
        <f t="shared" si="53"/>
        <v>17167575.633333333</v>
      </c>
    </row>
    <row r="50" spans="1:24" x14ac:dyDescent="0.3">
      <c r="B50" s="44"/>
      <c r="C50" s="44"/>
    </row>
    <row r="51" spans="1:24" x14ac:dyDescent="0.3">
      <c r="B51" s="16">
        <v>2007</v>
      </c>
      <c r="C51" s="16">
        <v>2007</v>
      </c>
      <c r="D51" s="57" t="s">
        <v>0</v>
      </c>
      <c r="E51" s="57"/>
      <c r="F51" s="57"/>
      <c r="G51" s="57"/>
      <c r="H51" s="57"/>
      <c r="I51" s="57"/>
      <c r="J51" s="57"/>
      <c r="K51" s="57" t="s">
        <v>30</v>
      </c>
      <c r="L51" s="57"/>
      <c r="M51" s="57"/>
      <c r="N51" s="57"/>
      <c r="O51" s="57"/>
      <c r="P51" s="57"/>
      <c r="Q51" s="57"/>
      <c r="R51" s="57" t="s">
        <v>31</v>
      </c>
      <c r="S51" s="57"/>
      <c r="T51" s="57"/>
      <c r="U51" s="57"/>
      <c r="V51" s="57"/>
      <c r="W51" s="57"/>
      <c r="X51" s="57"/>
    </row>
    <row r="52" spans="1:24" ht="43.2" x14ac:dyDescent="0.3">
      <c r="B52" s="34" t="s">
        <v>1</v>
      </c>
      <c r="C52" s="34" t="s">
        <v>1</v>
      </c>
      <c r="D52" s="4" t="s">
        <v>2</v>
      </c>
      <c r="E52" s="4" t="s">
        <v>3</v>
      </c>
      <c r="F52" s="4" t="s">
        <v>4</v>
      </c>
      <c r="G52" s="11" t="s">
        <v>5</v>
      </c>
      <c r="H52" s="4" t="s">
        <v>6</v>
      </c>
      <c r="I52" s="4" t="s">
        <v>7</v>
      </c>
      <c r="J52" s="11" t="s">
        <v>8</v>
      </c>
      <c r="K52" s="4" t="s">
        <v>2</v>
      </c>
      <c r="L52" s="4" t="s">
        <v>3</v>
      </c>
      <c r="M52" s="4" t="s">
        <v>4</v>
      </c>
      <c r="N52" s="11" t="s">
        <v>5</v>
      </c>
      <c r="O52" s="4" t="s">
        <v>6</v>
      </c>
      <c r="P52" s="4" t="s">
        <v>7</v>
      </c>
      <c r="Q52" s="11" t="s">
        <v>8</v>
      </c>
      <c r="R52" s="4" t="s">
        <v>2</v>
      </c>
      <c r="S52" s="4" t="s">
        <v>3</v>
      </c>
      <c r="T52" s="4" t="s">
        <v>4</v>
      </c>
      <c r="U52" s="11" t="s">
        <v>5</v>
      </c>
      <c r="V52" s="4" t="s">
        <v>6</v>
      </c>
      <c r="W52" s="4" t="s">
        <v>7</v>
      </c>
      <c r="X52" s="11" t="s">
        <v>8</v>
      </c>
    </row>
    <row r="53" spans="1:24" x14ac:dyDescent="0.3">
      <c r="A53">
        <f t="shared" si="18"/>
        <v>2007</v>
      </c>
      <c r="B53" s="35" t="s">
        <v>9</v>
      </c>
      <c r="C53" s="35" t="s">
        <v>10</v>
      </c>
      <c r="D53" s="6">
        <v>6711297</v>
      </c>
      <c r="E53" s="6">
        <v>4041998</v>
      </c>
      <c r="F53" s="6">
        <v>331926</v>
      </c>
      <c r="G53" s="12">
        <f>SUM(D53:F53)</f>
        <v>11085221</v>
      </c>
      <c r="H53" s="6">
        <v>172408</v>
      </c>
      <c r="I53" s="6">
        <v>5428423</v>
      </c>
      <c r="J53" s="12">
        <f t="shared" ref="J53:J60" si="54">SUM(G53:I53)</f>
        <v>16686052</v>
      </c>
      <c r="K53" s="6">
        <f>D53*$K$1</f>
        <v>2796373.75</v>
      </c>
      <c r="L53" s="6">
        <f t="shared" ref="L53:M60" si="55">E53*$K$1</f>
        <v>1684165.8333333335</v>
      </c>
      <c r="M53" s="6">
        <f t="shared" si="55"/>
        <v>138302.5</v>
      </c>
      <c r="N53" s="12">
        <f>SUM(K53:M53)</f>
        <v>4618842.083333334</v>
      </c>
      <c r="O53" s="6">
        <f>H53*$K$1</f>
        <v>71836.666666666672</v>
      </c>
      <c r="P53" s="6">
        <f>I53*$K$1</f>
        <v>2261842.916666667</v>
      </c>
      <c r="Q53" s="12">
        <f>SUM(N53:P53)</f>
        <v>6952521.6666666679</v>
      </c>
      <c r="R53" s="6">
        <f>IF($B53="Lamagistere",IFERROR(K53*$S$1,""),IFERROR(K53*$R$1,""))</f>
        <v>195746.16250000001</v>
      </c>
      <c r="S53" s="6">
        <f t="shared" ref="S53:T60" si="56">IF($B53="Lamagistere",IFERROR(L53*$S$1,""),IFERROR(L53*$R$1,""))</f>
        <v>117891.60833333335</v>
      </c>
      <c r="T53" s="6">
        <f t="shared" si="56"/>
        <v>9681.1750000000011</v>
      </c>
      <c r="U53" s="12">
        <f>SUM(R53:T53)</f>
        <v>323318.94583333336</v>
      </c>
      <c r="V53" s="6">
        <f t="shared" ref="V53:W60" si="57">IF($B53="Lamagistere",IFERROR(O53*$S$1,""),IFERROR(O53*$R$1,""))</f>
        <v>5028.5666666666675</v>
      </c>
      <c r="W53" s="6">
        <f t="shared" si="57"/>
        <v>158329.00416666671</v>
      </c>
      <c r="X53" s="12">
        <f>SUM(U53:W53)</f>
        <v>486676.51666666672</v>
      </c>
    </row>
    <row r="54" spans="1:24" x14ac:dyDescent="0.3">
      <c r="A54">
        <f t="shared" si="18"/>
        <v>2007</v>
      </c>
      <c r="B54" s="35" t="s">
        <v>11</v>
      </c>
      <c r="C54" s="35" t="s">
        <v>12</v>
      </c>
      <c r="D54" s="6">
        <v>382770</v>
      </c>
      <c r="E54" s="6">
        <v>1435907</v>
      </c>
      <c r="F54" s="6">
        <v>80919</v>
      </c>
      <c r="G54" s="12">
        <f t="shared" ref="G54:G60" si="58">SUM(D54:F54)</f>
        <v>1899596</v>
      </c>
      <c r="H54" s="6">
        <v>0</v>
      </c>
      <c r="I54" s="6">
        <v>0</v>
      </c>
      <c r="J54" s="12">
        <f t="shared" si="54"/>
        <v>1899596</v>
      </c>
      <c r="K54" s="6">
        <f t="shared" ref="K54:K60" si="59">D54*$K$1</f>
        <v>159487.5</v>
      </c>
      <c r="L54" s="6">
        <f t="shared" si="55"/>
        <v>598294.58333333337</v>
      </c>
      <c r="M54" s="6">
        <f t="shared" si="55"/>
        <v>33716.25</v>
      </c>
      <c r="N54" s="12">
        <f>SUM(K54:M54)</f>
        <v>791498.33333333337</v>
      </c>
      <c r="O54" s="6">
        <f t="shared" ref="O54:P60" si="60">H54*$K$1</f>
        <v>0</v>
      </c>
      <c r="P54" s="6">
        <f t="shared" si="60"/>
        <v>0</v>
      </c>
      <c r="Q54" s="12">
        <f t="shared" ref="Q54:Q60" si="61">SUM(N54:P54)</f>
        <v>791498.33333333337</v>
      </c>
      <c r="R54" s="6">
        <f t="shared" ref="R54:R60" si="62">IF($B54="Lamagistere",IFERROR(K54*$S$1,""),IFERROR(K54*$R$1,""))</f>
        <v>11164.125000000002</v>
      </c>
      <c r="S54" s="6">
        <f t="shared" si="56"/>
        <v>41880.620833333342</v>
      </c>
      <c r="T54" s="6">
        <f t="shared" si="56"/>
        <v>2360.1375000000003</v>
      </c>
      <c r="U54" s="12">
        <f t="shared" ref="U54:U60" si="63">SUM(R54:T54)</f>
        <v>55404.883333333339</v>
      </c>
      <c r="V54" s="6">
        <f t="shared" si="57"/>
        <v>0</v>
      </c>
      <c r="W54" s="6">
        <f t="shared" si="57"/>
        <v>0</v>
      </c>
      <c r="X54" s="12">
        <f t="shared" ref="X54:X60" si="64">SUM(U54:W54)</f>
        <v>55404.883333333339</v>
      </c>
    </row>
    <row r="55" spans="1:24" x14ac:dyDescent="0.3">
      <c r="A55">
        <f t="shared" si="18"/>
        <v>2007</v>
      </c>
      <c r="B55" s="35" t="s">
        <v>13</v>
      </c>
      <c r="C55" s="35" t="s">
        <v>14</v>
      </c>
      <c r="D55" s="6">
        <v>220462700</v>
      </c>
      <c r="E55" s="6">
        <v>772615</v>
      </c>
      <c r="F55" s="6">
        <v>143676</v>
      </c>
      <c r="G55" s="12">
        <f t="shared" si="58"/>
        <v>221378991</v>
      </c>
      <c r="H55" s="6">
        <v>0</v>
      </c>
      <c r="I55" s="6">
        <v>0</v>
      </c>
      <c r="J55" s="12">
        <f t="shared" si="54"/>
        <v>221378991</v>
      </c>
      <c r="K55" s="6">
        <f t="shared" si="59"/>
        <v>91859458.333333343</v>
      </c>
      <c r="L55" s="6">
        <f t="shared" si="55"/>
        <v>321922.91666666669</v>
      </c>
      <c r="M55" s="6">
        <f t="shared" si="55"/>
        <v>59865</v>
      </c>
      <c r="N55" s="12">
        <f t="shared" ref="N55:N60" si="65">SUM(K55:M55)</f>
        <v>92241246.250000015</v>
      </c>
      <c r="O55" s="6">
        <f t="shared" si="60"/>
        <v>0</v>
      </c>
      <c r="P55" s="6">
        <f t="shared" si="60"/>
        <v>0</v>
      </c>
      <c r="Q55" s="12">
        <f t="shared" si="61"/>
        <v>92241246.250000015</v>
      </c>
      <c r="R55" s="6">
        <f t="shared" si="62"/>
        <v>14697513.333333336</v>
      </c>
      <c r="S55" s="6">
        <f t="shared" si="56"/>
        <v>51507.666666666672</v>
      </c>
      <c r="T55" s="6">
        <f t="shared" si="56"/>
        <v>9578.4</v>
      </c>
      <c r="U55" s="12">
        <f t="shared" si="63"/>
        <v>14758599.400000002</v>
      </c>
      <c r="V55" s="6">
        <f t="shared" si="57"/>
        <v>0</v>
      </c>
      <c r="W55" s="6">
        <f t="shared" si="57"/>
        <v>0</v>
      </c>
      <c r="X55" s="12">
        <f t="shared" si="64"/>
        <v>14758599.400000002</v>
      </c>
    </row>
    <row r="56" spans="1:24" x14ac:dyDescent="0.3">
      <c r="A56">
        <f t="shared" si="18"/>
        <v>2007</v>
      </c>
      <c r="B56" s="35" t="s">
        <v>15</v>
      </c>
      <c r="C56" s="35" t="s">
        <v>16</v>
      </c>
      <c r="D56" s="6">
        <v>5296814</v>
      </c>
      <c r="E56" s="6">
        <v>967887</v>
      </c>
      <c r="F56" s="6">
        <v>677361</v>
      </c>
      <c r="G56" s="12">
        <f t="shared" si="58"/>
        <v>6942062</v>
      </c>
      <c r="H56" s="6">
        <v>0</v>
      </c>
      <c r="I56" s="6">
        <v>0</v>
      </c>
      <c r="J56" s="12">
        <f t="shared" si="54"/>
        <v>6942062</v>
      </c>
      <c r="K56" s="6">
        <f t="shared" si="59"/>
        <v>2207005.8333333335</v>
      </c>
      <c r="L56" s="6">
        <f t="shared" si="55"/>
        <v>403286.25</v>
      </c>
      <c r="M56" s="6">
        <f t="shared" si="55"/>
        <v>282233.75</v>
      </c>
      <c r="N56" s="12">
        <f t="shared" si="65"/>
        <v>2892525.8333333335</v>
      </c>
      <c r="O56" s="6">
        <f t="shared" si="60"/>
        <v>0</v>
      </c>
      <c r="P56" s="6">
        <f t="shared" si="60"/>
        <v>0</v>
      </c>
      <c r="Q56" s="12">
        <f t="shared" si="61"/>
        <v>2892525.8333333335</v>
      </c>
      <c r="R56" s="6">
        <f t="shared" si="62"/>
        <v>154490.40833333335</v>
      </c>
      <c r="S56" s="6">
        <f t="shared" si="56"/>
        <v>28230.037500000002</v>
      </c>
      <c r="T56" s="6">
        <f t="shared" si="56"/>
        <v>19756.362500000003</v>
      </c>
      <c r="U56" s="12">
        <f t="shared" si="63"/>
        <v>202476.80833333335</v>
      </c>
      <c r="V56" s="6">
        <f t="shared" si="57"/>
        <v>0</v>
      </c>
      <c r="W56" s="6">
        <f t="shared" si="57"/>
        <v>0</v>
      </c>
      <c r="X56" s="12">
        <f t="shared" si="64"/>
        <v>202476.80833333335</v>
      </c>
    </row>
    <row r="57" spans="1:24" x14ac:dyDescent="0.3">
      <c r="A57">
        <f t="shared" si="18"/>
        <v>2007</v>
      </c>
      <c r="B57" s="35" t="s">
        <v>17</v>
      </c>
      <c r="C57" s="35" t="s">
        <v>18</v>
      </c>
      <c r="D57" s="6">
        <v>1481716</v>
      </c>
      <c r="E57" s="6">
        <v>2049250</v>
      </c>
      <c r="F57" s="6">
        <v>2714379</v>
      </c>
      <c r="G57" s="12">
        <f t="shared" si="58"/>
        <v>6245345</v>
      </c>
      <c r="H57" s="6">
        <v>615600</v>
      </c>
      <c r="I57" s="6">
        <v>0</v>
      </c>
      <c r="J57" s="12">
        <f t="shared" si="54"/>
        <v>6860945</v>
      </c>
      <c r="K57" s="6">
        <f t="shared" si="59"/>
        <v>617381.66666666674</v>
      </c>
      <c r="L57" s="6">
        <f t="shared" si="55"/>
        <v>853854.16666666674</v>
      </c>
      <c r="M57" s="6">
        <f t="shared" si="55"/>
        <v>1130991.25</v>
      </c>
      <c r="N57" s="12">
        <f t="shared" si="65"/>
        <v>2602227.0833333335</v>
      </c>
      <c r="O57" s="6">
        <f t="shared" si="60"/>
        <v>256500</v>
      </c>
      <c r="P57" s="6">
        <f t="shared" si="60"/>
        <v>0</v>
      </c>
      <c r="Q57" s="12">
        <f t="shared" si="61"/>
        <v>2858727.0833333335</v>
      </c>
      <c r="R57" s="6">
        <f t="shared" si="62"/>
        <v>43216.716666666674</v>
      </c>
      <c r="S57" s="6">
        <f t="shared" si="56"/>
        <v>59769.791666666679</v>
      </c>
      <c r="T57" s="6">
        <f t="shared" si="56"/>
        <v>79169.387500000012</v>
      </c>
      <c r="U57" s="12">
        <f t="shared" si="63"/>
        <v>182155.89583333337</v>
      </c>
      <c r="V57" s="6">
        <f t="shared" si="57"/>
        <v>17955</v>
      </c>
      <c r="W57" s="6">
        <f t="shared" si="57"/>
        <v>0</v>
      </c>
      <c r="X57" s="12">
        <f t="shared" si="64"/>
        <v>200110.89583333337</v>
      </c>
    </row>
    <row r="58" spans="1:24" x14ac:dyDescent="0.3">
      <c r="A58">
        <f t="shared" si="18"/>
        <v>2007</v>
      </c>
      <c r="B58" s="35" t="s">
        <v>19</v>
      </c>
      <c r="C58" s="35" t="s">
        <v>20</v>
      </c>
      <c r="D58" s="6">
        <v>9221392</v>
      </c>
      <c r="E58" s="6">
        <v>1577243</v>
      </c>
      <c r="F58" s="6">
        <v>617292</v>
      </c>
      <c r="G58" s="12">
        <f t="shared" si="58"/>
        <v>11415927</v>
      </c>
      <c r="H58" s="6">
        <v>96562</v>
      </c>
      <c r="I58" s="6">
        <v>544800</v>
      </c>
      <c r="J58" s="12">
        <f t="shared" si="54"/>
        <v>12057289</v>
      </c>
      <c r="K58" s="6">
        <f t="shared" si="59"/>
        <v>3842246.666666667</v>
      </c>
      <c r="L58" s="6">
        <f t="shared" si="55"/>
        <v>657184.58333333337</v>
      </c>
      <c r="M58" s="6">
        <f t="shared" si="55"/>
        <v>257205</v>
      </c>
      <c r="N58" s="12">
        <f t="shared" si="65"/>
        <v>4756636.25</v>
      </c>
      <c r="O58" s="6">
        <f t="shared" si="60"/>
        <v>40234.166666666672</v>
      </c>
      <c r="P58" s="6">
        <f t="shared" si="60"/>
        <v>227000</v>
      </c>
      <c r="Q58" s="12">
        <f t="shared" si="61"/>
        <v>5023870.416666667</v>
      </c>
      <c r="R58" s="6">
        <f t="shared" si="62"/>
        <v>268957.26666666672</v>
      </c>
      <c r="S58" s="6">
        <f t="shared" si="56"/>
        <v>46002.920833333337</v>
      </c>
      <c r="T58" s="6">
        <f t="shared" si="56"/>
        <v>18004.350000000002</v>
      </c>
      <c r="U58" s="12">
        <f t="shared" si="63"/>
        <v>332964.53750000003</v>
      </c>
      <c r="V58" s="6">
        <f t="shared" si="57"/>
        <v>2816.3916666666673</v>
      </c>
      <c r="W58" s="6">
        <f t="shared" si="57"/>
        <v>15890.000000000002</v>
      </c>
      <c r="X58" s="12">
        <f t="shared" si="64"/>
        <v>351670.9291666667</v>
      </c>
    </row>
    <row r="59" spans="1:24" x14ac:dyDescent="0.3">
      <c r="A59">
        <f t="shared" si="18"/>
        <v>2007</v>
      </c>
      <c r="B59" s="35" t="s">
        <v>21</v>
      </c>
      <c r="C59" s="35" t="s">
        <v>22</v>
      </c>
      <c r="D59" s="6">
        <v>21853058</v>
      </c>
      <c r="E59" s="6">
        <v>829735</v>
      </c>
      <c r="F59" s="6">
        <v>0</v>
      </c>
      <c r="G59" s="12">
        <f t="shared" si="58"/>
        <v>22682793</v>
      </c>
      <c r="H59" s="6">
        <v>0</v>
      </c>
      <c r="I59" s="6">
        <v>0</v>
      </c>
      <c r="J59" s="12">
        <f t="shared" si="54"/>
        <v>22682793</v>
      </c>
      <c r="K59" s="6">
        <f t="shared" si="59"/>
        <v>9105440.833333334</v>
      </c>
      <c r="L59" s="6">
        <f t="shared" si="55"/>
        <v>345722.91666666669</v>
      </c>
      <c r="M59" s="6">
        <f t="shared" si="55"/>
        <v>0</v>
      </c>
      <c r="N59" s="12">
        <f t="shared" si="65"/>
        <v>9451163.75</v>
      </c>
      <c r="O59" s="6">
        <f t="shared" si="60"/>
        <v>0</v>
      </c>
      <c r="P59" s="6">
        <f t="shared" si="60"/>
        <v>0</v>
      </c>
      <c r="Q59" s="12">
        <f t="shared" si="61"/>
        <v>9451163.75</v>
      </c>
      <c r="R59" s="6">
        <f t="shared" si="62"/>
        <v>637380.8583333334</v>
      </c>
      <c r="S59" s="6">
        <f t="shared" si="56"/>
        <v>24200.604166666672</v>
      </c>
      <c r="T59" s="6">
        <f t="shared" si="56"/>
        <v>0</v>
      </c>
      <c r="U59" s="12">
        <f t="shared" si="63"/>
        <v>661581.46250000002</v>
      </c>
      <c r="V59" s="6">
        <f t="shared" si="57"/>
        <v>0</v>
      </c>
      <c r="W59" s="6">
        <f t="shared" si="57"/>
        <v>0</v>
      </c>
      <c r="X59" s="12">
        <f t="shared" si="64"/>
        <v>661581.46250000002</v>
      </c>
    </row>
    <row r="60" spans="1:24" x14ac:dyDescent="0.3">
      <c r="A60">
        <f t="shared" si="18"/>
        <v>2007</v>
      </c>
      <c r="B60" s="35" t="s">
        <v>23</v>
      </c>
      <c r="C60" s="35" t="s">
        <v>24</v>
      </c>
      <c r="D60" s="6">
        <v>13906435</v>
      </c>
      <c r="E60" s="6">
        <v>480980</v>
      </c>
      <c r="F60" s="6">
        <v>0</v>
      </c>
      <c r="G60" s="12">
        <f t="shared" si="58"/>
        <v>14387415</v>
      </c>
      <c r="H60" s="6">
        <v>0</v>
      </c>
      <c r="I60" s="6">
        <v>0</v>
      </c>
      <c r="J60" s="12">
        <f t="shared" si="54"/>
        <v>14387415</v>
      </c>
      <c r="K60" s="6">
        <f t="shared" si="59"/>
        <v>5794347.916666667</v>
      </c>
      <c r="L60" s="6">
        <f t="shared" si="55"/>
        <v>200408.33333333334</v>
      </c>
      <c r="M60" s="6">
        <f t="shared" si="55"/>
        <v>0</v>
      </c>
      <c r="N60" s="12">
        <f t="shared" si="65"/>
        <v>5994756.25</v>
      </c>
      <c r="O60" s="6">
        <f t="shared" si="60"/>
        <v>0</v>
      </c>
      <c r="P60" s="6">
        <f t="shared" si="60"/>
        <v>0</v>
      </c>
      <c r="Q60" s="12">
        <f t="shared" si="61"/>
        <v>5994756.25</v>
      </c>
      <c r="R60" s="6">
        <f t="shared" si="62"/>
        <v>405604.35416666674</v>
      </c>
      <c r="S60" s="6">
        <f t="shared" si="56"/>
        <v>14028.583333333336</v>
      </c>
      <c r="T60" s="6">
        <f t="shared" si="56"/>
        <v>0</v>
      </c>
      <c r="U60" s="12">
        <f t="shared" si="63"/>
        <v>419632.93750000006</v>
      </c>
      <c r="V60" s="6">
        <f t="shared" si="57"/>
        <v>0</v>
      </c>
      <c r="W60" s="6">
        <f t="shared" si="57"/>
        <v>0</v>
      </c>
      <c r="X60" s="12">
        <f t="shared" si="64"/>
        <v>419632.93750000006</v>
      </c>
    </row>
    <row r="61" spans="1:24" x14ac:dyDescent="0.3">
      <c r="B61" s="36" t="s">
        <v>8</v>
      </c>
      <c r="C61" s="36" t="s">
        <v>8</v>
      </c>
      <c r="D61" s="6">
        <v>279316182</v>
      </c>
      <c r="E61" s="6">
        <v>12155615</v>
      </c>
      <c r="F61" s="6">
        <v>4565553</v>
      </c>
      <c r="G61" s="12">
        <f t="shared" ref="G61:X61" si="66">SUM(G53:G60)</f>
        <v>296037350</v>
      </c>
      <c r="H61" s="6">
        <v>884570</v>
      </c>
      <c r="I61" s="6">
        <v>5973223</v>
      </c>
      <c r="J61" s="12">
        <f t="shared" si="66"/>
        <v>302895143</v>
      </c>
      <c r="K61" s="6">
        <f t="shared" si="66"/>
        <v>116381742.50000001</v>
      </c>
      <c r="L61" s="6">
        <f t="shared" si="66"/>
        <v>5064839.583333333</v>
      </c>
      <c r="M61" s="6">
        <f t="shared" si="66"/>
        <v>1902313.75</v>
      </c>
      <c r="N61" s="12">
        <f t="shared" si="66"/>
        <v>123348895.83333334</v>
      </c>
      <c r="O61" s="6">
        <f t="shared" si="66"/>
        <v>368570.83333333337</v>
      </c>
      <c r="P61" s="6">
        <f t="shared" si="66"/>
        <v>2488842.916666667</v>
      </c>
      <c r="Q61" s="12">
        <f t="shared" si="66"/>
        <v>126206309.58333334</v>
      </c>
      <c r="R61" s="6">
        <f t="shared" si="66"/>
        <v>16414073.225000003</v>
      </c>
      <c r="S61" s="6">
        <f t="shared" si="66"/>
        <v>383511.83333333337</v>
      </c>
      <c r="T61" s="6">
        <f t="shared" si="66"/>
        <v>138549.81250000003</v>
      </c>
      <c r="U61" s="12">
        <f t="shared" si="66"/>
        <v>16936134.870833337</v>
      </c>
      <c r="V61" s="6">
        <f t="shared" si="66"/>
        <v>25799.958333333332</v>
      </c>
      <c r="W61" s="6">
        <f t="shared" si="66"/>
        <v>174219.00416666671</v>
      </c>
      <c r="X61" s="12">
        <f t="shared" si="66"/>
        <v>17136153.83333334</v>
      </c>
    </row>
    <row r="62" spans="1:24" x14ac:dyDescent="0.3">
      <c r="B62" s="44"/>
      <c r="C62" s="44"/>
    </row>
    <row r="63" spans="1:24" x14ac:dyDescent="0.3">
      <c r="B63" s="16">
        <v>2008</v>
      </c>
      <c r="C63" s="16">
        <v>2008</v>
      </c>
      <c r="D63" s="57" t="s">
        <v>0</v>
      </c>
      <c r="E63" s="57"/>
      <c r="F63" s="57"/>
      <c r="G63" s="57"/>
      <c r="H63" s="57"/>
      <c r="I63" s="57"/>
      <c r="J63" s="57"/>
      <c r="K63" s="57" t="s">
        <v>30</v>
      </c>
      <c r="L63" s="57"/>
      <c r="M63" s="57"/>
      <c r="N63" s="57"/>
      <c r="O63" s="57"/>
      <c r="P63" s="57"/>
      <c r="Q63" s="57"/>
      <c r="R63" s="57" t="s">
        <v>31</v>
      </c>
      <c r="S63" s="57"/>
      <c r="T63" s="57"/>
      <c r="U63" s="57"/>
      <c r="V63" s="57"/>
      <c r="W63" s="57"/>
      <c r="X63" s="57"/>
    </row>
    <row r="64" spans="1:24" ht="43.2" x14ac:dyDescent="0.3">
      <c r="B64" s="34" t="s">
        <v>1</v>
      </c>
      <c r="C64" s="34" t="s">
        <v>1</v>
      </c>
      <c r="D64" s="4" t="s">
        <v>2</v>
      </c>
      <c r="E64" s="4" t="s">
        <v>3</v>
      </c>
      <c r="F64" s="4" t="s">
        <v>4</v>
      </c>
      <c r="G64" s="11" t="s">
        <v>5</v>
      </c>
      <c r="H64" s="4" t="s">
        <v>6</v>
      </c>
      <c r="I64" s="4" t="s">
        <v>7</v>
      </c>
      <c r="J64" s="11" t="s">
        <v>8</v>
      </c>
      <c r="K64" s="4" t="s">
        <v>2</v>
      </c>
      <c r="L64" s="4" t="s">
        <v>3</v>
      </c>
      <c r="M64" s="4" t="s">
        <v>4</v>
      </c>
      <c r="N64" s="11" t="s">
        <v>5</v>
      </c>
      <c r="O64" s="4" t="s">
        <v>6</v>
      </c>
      <c r="P64" s="4" t="s">
        <v>7</v>
      </c>
      <c r="Q64" s="11" t="s">
        <v>8</v>
      </c>
      <c r="R64" s="4" t="s">
        <v>2</v>
      </c>
      <c r="S64" s="4" t="s">
        <v>3</v>
      </c>
      <c r="T64" s="4" t="s">
        <v>4</v>
      </c>
      <c r="U64" s="11" t="s">
        <v>5</v>
      </c>
      <c r="V64" s="4" t="s">
        <v>6</v>
      </c>
      <c r="W64" s="4" t="s">
        <v>7</v>
      </c>
      <c r="X64" s="11" t="s">
        <v>8</v>
      </c>
    </row>
    <row r="65" spans="1:24" x14ac:dyDescent="0.3">
      <c r="A65">
        <f t="shared" si="18"/>
        <v>2008</v>
      </c>
      <c r="B65" s="35" t="s">
        <v>9</v>
      </c>
      <c r="C65" s="35" t="s">
        <v>10</v>
      </c>
      <c r="D65" s="6">
        <v>5318498</v>
      </c>
      <c r="E65" s="6">
        <v>594830</v>
      </c>
      <c r="F65" s="6">
        <v>250204</v>
      </c>
      <c r="G65" s="12">
        <f>SUM(D65:F65)</f>
        <v>6163532</v>
      </c>
      <c r="H65" s="6">
        <v>153408</v>
      </c>
      <c r="I65" s="6">
        <v>4156833</v>
      </c>
      <c r="J65" s="12">
        <f t="shared" ref="J65:J72" si="67">SUM(G65:I65)</f>
        <v>10473773</v>
      </c>
      <c r="K65" s="6">
        <f>D65*$K$1</f>
        <v>2216040.8333333335</v>
      </c>
      <c r="L65" s="6">
        <f t="shared" ref="L65:M72" si="68">E65*$K$1</f>
        <v>247845.83333333334</v>
      </c>
      <c r="M65" s="6">
        <f t="shared" si="68"/>
        <v>104251.66666666667</v>
      </c>
      <c r="N65" s="12">
        <f>SUM(K65:M65)</f>
        <v>2568138.3333333335</v>
      </c>
      <c r="O65" s="6">
        <f>H65*$K$1</f>
        <v>63920</v>
      </c>
      <c r="P65" s="6">
        <f>I65*$K$1</f>
        <v>1732013.75</v>
      </c>
      <c r="Q65" s="12">
        <f>SUM(N65:P65)</f>
        <v>4364072.083333334</v>
      </c>
      <c r="R65" s="6">
        <f>IF($B65="Lamagistere",IFERROR(K65*$S$1,""),IFERROR(K65*$R$1,""))</f>
        <v>155122.85833333337</v>
      </c>
      <c r="S65" s="6">
        <f t="shared" ref="S65:T72" si="69">IF($B65="Lamagistere",IFERROR(L65*$S$1,""),IFERROR(L65*$R$1,""))</f>
        <v>17349.208333333336</v>
      </c>
      <c r="T65" s="6">
        <f t="shared" si="69"/>
        <v>7297.6166666666677</v>
      </c>
      <c r="U65" s="12">
        <f>SUM(R65:T65)</f>
        <v>179769.68333333338</v>
      </c>
      <c r="V65" s="6">
        <f t="shared" ref="V65:W72" si="70">IF($B65="Lamagistere",IFERROR(O65*$S$1,""),IFERROR(O65*$R$1,""))</f>
        <v>4474.4000000000005</v>
      </c>
      <c r="W65" s="6">
        <f t="shared" si="70"/>
        <v>121240.96250000001</v>
      </c>
      <c r="X65" s="12">
        <f>SUM(U65:W65)</f>
        <v>305485.0458333334</v>
      </c>
    </row>
    <row r="66" spans="1:24" x14ac:dyDescent="0.3">
      <c r="A66">
        <f t="shared" si="18"/>
        <v>2008</v>
      </c>
      <c r="B66" s="35" t="s">
        <v>11</v>
      </c>
      <c r="C66" s="35" t="s">
        <v>12</v>
      </c>
      <c r="D66" s="6">
        <v>60273</v>
      </c>
      <c r="E66" s="6">
        <v>339431</v>
      </c>
      <c r="F66" s="6">
        <v>62383</v>
      </c>
      <c r="G66" s="12">
        <f t="shared" ref="G66:G72" si="71">SUM(D66:F66)</f>
        <v>462087</v>
      </c>
      <c r="H66" s="6">
        <v>0</v>
      </c>
      <c r="I66" s="6">
        <v>0</v>
      </c>
      <c r="J66" s="12">
        <f t="shared" si="67"/>
        <v>462087</v>
      </c>
      <c r="K66" s="6">
        <f t="shared" ref="K66:K72" si="72">D66*$K$1</f>
        <v>25113.75</v>
      </c>
      <c r="L66" s="6">
        <f t="shared" si="68"/>
        <v>141429.58333333334</v>
      </c>
      <c r="M66" s="6">
        <f t="shared" si="68"/>
        <v>25992.916666666668</v>
      </c>
      <c r="N66" s="12">
        <f>SUM(K66:M66)</f>
        <v>192536.25</v>
      </c>
      <c r="O66" s="6">
        <f t="shared" ref="O66:P72" si="73">H66*$K$1</f>
        <v>0</v>
      </c>
      <c r="P66" s="6">
        <f t="shared" si="73"/>
        <v>0</v>
      </c>
      <c r="Q66" s="12">
        <f t="shared" ref="Q66:Q72" si="74">SUM(N66:P66)</f>
        <v>192536.25</v>
      </c>
      <c r="R66" s="6">
        <f t="shared" ref="R66:R72" si="75">IF($B66="Lamagistere",IFERROR(K66*$S$1,""),IFERROR(K66*$R$1,""))</f>
        <v>1757.9625000000001</v>
      </c>
      <c r="S66" s="6">
        <f t="shared" si="69"/>
        <v>9900.070833333335</v>
      </c>
      <c r="T66" s="6">
        <f t="shared" si="69"/>
        <v>1819.5041666666668</v>
      </c>
      <c r="U66" s="12">
        <f t="shared" ref="U66:U72" si="76">SUM(R66:T66)</f>
        <v>13477.537500000002</v>
      </c>
      <c r="V66" s="6">
        <f t="shared" si="70"/>
        <v>0</v>
      </c>
      <c r="W66" s="6">
        <f t="shared" si="70"/>
        <v>0</v>
      </c>
      <c r="X66" s="12">
        <f t="shared" ref="X66:X72" si="77">SUM(U66:W66)</f>
        <v>13477.537500000002</v>
      </c>
    </row>
    <row r="67" spans="1:24" x14ac:dyDescent="0.3">
      <c r="A67">
        <f t="shared" si="18"/>
        <v>2008</v>
      </c>
      <c r="B67" s="35" t="s">
        <v>13</v>
      </c>
      <c r="C67" s="35" t="s">
        <v>14</v>
      </c>
      <c r="D67" s="6">
        <v>212215255</v>
      </c>
      <c r="E67" s="6">
        <v>168514</v>
      </c>
      <c r="F67" s="6">
        <v>143260</v>
      </c>
      <c r="G67" s="12">
        <f t="shared" si="71"/>
        <v>212527029</v>
      </c>
      <c r="H67" s="6">
        <v>0</v>
      </c>
      <c r="I67" s="6">
        <v>0</v>
      </c>
      <c r="J67" s="12">
        <f t="shared" si="67"/>
        <v>212527029</v>
      </c>
      <c r="K67" s="6">
        <f t="shared" si="72"/>
        <v>88423022.916666672</v>
      </c>
      <c r="L67" s="6">
        <f t="shared" si="68"/>
        <v>70214.166666666672</v>
      </c>
      <c r="M67" s="6">
        <f t="shared" si="68"/>
        <v>59691.666666666672</v>
      </c>
      <c r="N67" s="12">
        <f t="shared" ref="N67:N72" si="78">SUM(K67:M67)</f>
        <v>88552928.750000015</v>
      </c>
      <c r="O67" s="6">
        <f t="shared" si="73"/>
        <v>0</v>
      </c>
      <c r="P67" s="6">
        <f t="shared" si="73"/>
        <v>0</v>
      </c>
      <c r="Q67" s="12">
        <f t="shared" si="74"/>
        <v>88552928.750000015</v>
      </c>
      <c r="R67" s="6">
        <f t="shared" si="75"/>
        <v>14147683.666666668</v>
      </c>
      <c r="S67" s="6">
        <f t="shared" si="69"/>
        <v>11234.266666666668</v>
      </c>
      <c r="T67" s="6">
        <f t="shared" si="69"/>
        <v>9550.6666666666679</v>
      </c>
      <c r="U67" s="12">
        <f t="shared" si="76"/>
        <v>14168468.600000001</v>
      </c>
      <c r="V67" s="6">
        <f t="shared" si="70"/>
        <v>0</v>
      </c>
      <c r="W67" s="6">
        <f t="shared" si="70"/>
        <v>0</v>
      </c>
      <c r="X67" s="12">
        <f t="shared" si="77"/>
        <v>14168468.600000001</v>
      </c>
    </row>
    <row r="68" spans="1:24" x14ac:dyDescent="0.3">
      <c r="A68">
        <f t="shared" si="18"/>
        <v>2008</v>
      </c>
      <c r="B68" s="35" t="s">
        <v>15</v>
      </c>
      <c r="C68" s="35" t="s">
        <v>16</v>
      </c>
      <c r="D68" s="6">
        <v>4531825</v>
      </c>
      <c r="E68" s="6">
        <v>393716</v>
      </c>
      <c r="F68" s="6">
        <v>122726</v>
      </c>
      <c r="G68" s="12">
        <f t="shared" si="71"/>
        <v>5048267</v>
      </c>
      <c r="H68" s="6">
        <v>0</v>
      </c>
      <c r="I68" s="6">
        <v>0</v>
      </c>
      <c r="J68" s="12">
        <f t="shared" si="67"/>
        <v>5048267</v>
      </c>
      <c r="K68" s="6">
        <f t="shared" si="72"/>
        <v>1888260.4166666667</v>
      </c>
      <c r="L68" s="6">
        <f t="shared" si="68"/>
        <v>164048.33333333334</v>
      </c>
      <c r="M68" s="6">
        <f t="shared" si="68"/>
        <v>51135.833333333336</v>
      </c>
      <c r="N68" s="12">
        <f t="shared" si="78"/>
        <v>2103444.5833333335</v>
      </c>
      <c r="O68" s="6">
        <f t="shared" si="73"/>
        <v>0</v>
      </c>
      <c r="P68" s="6">
        <f t="shared" si="73"/>
        <v>0</v>
      </c>
      <c r="Q68" s="12">
        <f t="shared" si="74"/>
        <v>2103444.5833333335</v>
      </c>
      <c r="R68" s="6">
        <f t="shared" si="75"/>
        <v>132178.22916666669</v>
      </c>
      <c r="S68" s="6">
        <f t="shared" si="69"/>
        <v>11483.383333333335</v>
      </c>
      <c r="T68" s="6">
        <f t="shared" si="69"/>
        <v>3579.5083333333337</v>
      </c>
      <c r="U68" s="12">
        <f t="shared" si="76"/>
        <v>147241.12083333335</v>
      </c>
      <c r="V68" s="6">
        <f t="shared" si="70"/>
        <v>0</v>
      </c>
      <c r="W68" s="6">
        <f t="shared" si="70"/>
        <v>0</v>
      </c>
      <c r="X68" s="12">
        <f t="shared" si="77"/>
        <v>147241.12083333335</v>
      </c>
    </row>
    <row r="69" spans="1:24" x14ac:dyDescent="0.3">
      <c r="A69">
        <f t="shared" si="18"/>
        <v>2008</v>
      </c>
      <c r="B69" s="35" t="s">
        <v>17</v>
      </c>
      <c r="C69" s="35" t="s">
        <v>18</v>
      </c>
      <c r="D69" s="6">
        <v>1341900</v>
      </c>
      <c r="E69" s="6">
        <v>128029</v>
      </c>
      <c r="F69" s="6">
        <v>889660</v>
      </c>
      <c r="G69" s="12">
        <f t="shared" si="71"/>
        <v>2359589</v>
      </c>
      <c r="H69" s="6">
        <v>112133</v>
      </c>
      <c r="I69" s="6">
        <v>0</v>
      </c>
      <c r="J69" s="12">
        <f t="shared" si="67"/>
        <v>2471722</v>
      </c>
      <c r="K69" s="6">
        <f t="shared" si="72"/>
        <v>559125</v>
      </c>
      <c r="L69" s="6">
        <f t="shared" si="68"/>
        <v>53345.416666666672</v>
      </c>
      <c r="M69" s="6">
        <f t="shared" si="68"/>
        <v>370691.66666666669</v>
      </c>
      <c r="N69" s="12">
        <f t="shared" si="78"/>
        <v>983162.08333333326</v>
      </c>
      <c r="O69" s="6">
        <f t="shared" si="73"/>
        <v>46722.083333333336</v>
      </c>
      <c r="P69" s="6">
        <f t="shared" si="73"/>
        <v>0</v>
      </c>
      <c r="Q69" s="12">
        <f t="shared" si="74"/>
        <v>1029884.1666666666</v>
      </c>
      <c r="R69" s="6">
        <f t="shared" si="75"/>
        <v>39138.750000000007</v>
      </c>
      <c r="S69" s="6">
        <f t="shared" si="69"/>
        <v>3734.1791666666672</v>
      </c>
      <c r="T69" s="6">
        <f t="shared" si="69"/>
        <v>25948.416666666672</v>
      </c>
      <c r="U69" s="12">
        <f t="shared" si="76"/>
        <v>68821.345833333355</v>
      </c>
      <c r="V69" s="6">
        <f t="shared" si="70"/>
        <v>3270.545833333334</v>
      </c>
      <c r="W69" s="6">
        <f t="shared" si="70"/>
        <v>0</v>
      </c>
      <c r="X69" s="12">
        <f t="shared" si="77"/>
        <v>72091.891666666692</v>
      </c>
    </row>
    <row r="70" spans="1:24" x14ac:dyDescent="0.3">
      <c r="A70">
        <f t="shared" si="18"/>
        <v>2008</v>
      </c>
      <c r="B70" s="35" t="s">
        <v>19</v>
      </c>
      <c r="C70" s="35" t="s">
        <v>20</v>
      </c>
      <c r="D70" s="6">
        <v>5840805</v>
      </c>
      <c r="E70" s="6">
        <v>915113</v>
      </c>
      <c r="F70" s="6">
        <v>271956</v>
      </c>
      <c r="G70" s="12">
        <f t="shared" si="71"/>
        <v>7027874</v>
      </c>
      <c r="H70" s="6">
        <v>62219</v>
      </c>
      <c r="I70" s="6">
        <v>527040</v>
      </c>
      <c r="J70" s="12">
        <f t="shared" si="67"/>
        <v>7617133</v>
      </c>
      <c r="K70" s="6">
        <f t="shared" si="72"/>
        <v>2433668.75</v>
      </c>
      <c r="L70" s="6">
        <f t="shared" si="68"/>
        <v>381297.08333333337</v>
      </c>
      <c r="M70" s="6">
        <f t="shared" si="68"/>
        <v>113315</v>
      </c>
      <c r="N70" s="12">
        <f t="shared" si="78"/>
        <v>2928280.8333333335</v>
      </c>
      <c r="O70" s="6">
        <f t="shared" si="73"/>
        <v>25924.583333333336</v>
      </c>
      <c r="P70" s="6">
        <f t="shared" si="73"/>
        <v>219600</v>
      </c>
      <c r="Q70" s="12">
        <f t="shared" si="74"/>
        <v>3173805.416666667</v>
      </c>
      <c r="R70" s="6">
        <f t="shared" si="75"/>
        <v>170356.81250000003</v>
      </c>
      <c r="S70" s="6">
        <f t="shared" si="69"/>
        <v>26690.795833333337</v>
      </c>
      <c r="T70" s="6">
        <f t="shared" si="69"/>
        <v>7932.0500000000011</v>
      </c>
      <c r="U70" s="12">
        <f t="shared" si="76"/>
        <v>204979.65833333335</v>
      </c>
      <c r="V70" s="6">
        <f t="shared" si="70"/>
        <v>1814.7208333333338</v>
      </c>
      <c r="W70" s="6">
        <f t="shared" si="70"/>
        <v>15372.000000000002</v>
      </c>
      <c r="X70" s="12">
        <f t="shared" si="77"/>
        <v>222166.37916666668</v>
      </c>
    </row>
    <row r="71" spans="1:24" x14ac:dyDescent="0.3">
      <c r="A71">
        <f t="shared" si="18"/>
        <v>2008</v>
      </c>
      <c r="B71" s="35" t="s">
        <v>21</v>
      </c>
      <c r="C71" s="35" t="s">
        <v>22</v>
      </c>
      <c r="D71" s="6">
        <v>21451351</v>
      </c>
      <c r="E71" s="6">
        <v>528655</v>
      </c>
      <c r="F71" s="6">
        <v>0</v>
      </c>
      <c r="G71" s="12">
        <f t="shared" si="71"/>
        <v>21980006</v>
      </c>
      <c r="H71" s="6">
        <v>0</v>
      </c>
      <c r="I71" s="6">
        <v>0</v>
      </c>
      <c r="J71" s="12">
        <f t="shared" si="67"/>
        <v>21980006</v>
      </c>
      <c r="K71" s="6">
        <f t="shared" si="72"/>
        <v>8938062.9166666679</v>
      </c>
      <c r="L71" s="6">
        <f t="shared" si="68"/>
        <v>220272.91666666669</v>
      </c>
      <c r="M71" s="6">
        <f t="shared" si="68"/>
        <v>0</v>
      </c>
      <c r="N71" s="12">
        <f t="shared" si="78"/>
        <v>9158335.833333334</v>
      </c>
      <c r="O71" s="6">
        <f t="shared" si="73"/>
        <v>0</v>
      </c>
      <c r="P71" s="6">
        <f t="shared" si="73"/>
        <v>0</v>
      </c>
      <c r="Q71" s="12">
        <f t="shared" si="74"/>
        <v>9158335.833333334</v>
      </c>
      <c r="R71" s="6">
        <f t="shared" si="75"/>
        <v>625664.40416666679</v>
      </c>
      <c r="S71" s="6">
        <f t="shared" si="69"/>
        <v>15419.10416666667</v>
      </c>
      <c r="T71" s="6">
        <f t="shared" si="69"/>
        <v>0</v>
      </c>
      <c r="U71" s="12">
        <f t="shared" si="76"/>
        <v>641083.50833333342</v>
      </c>
      <c r="V71" s="6">
        <f t="shared" si="70"/>
        <v>0</v>
      </c>
      <c r="W71" s="6">
        <f t="shared" si="70"/>
        <v>0</v>
      </c>
      <c r="X71" s="12">
        <f t="shared" si="77"/>
        <v>641083.50833333342</v>
      </c>
    </row>
    <row r="72" spans="1:24" x14ac:dyDescent="0.3">
      <c r="A72">
        <f t="shared" si="18"/>
        <v>2008</v>
      </c>
      <c r="B72" s="35" t="s">
        <v>23</v>
      </c>
      <c r="C72" s="35" t="s">
        <v>24</v>
      </c>
      <c r="D72" s="6">
        <v>12252190</v>
      </c>
      <c r="E72" s="6">
        <v>80457</v>
      </c>
      <c r="F72" s="6">
        <v>6390</v>
      </c>
      <c r="G72" s="12">
        <f t="shared" si="71"/>
        <v>12339037</v>
      </c>
      <c r="H72" s="6">
        <v>0</v>
      </c>
      <c r="I72" s="6">
        <v>0</v>
      </c>
      <c r="J72" s="12">
        <f t="shared" si="67"/>
        <v>12339037</v>
      </c>
      <c r="K72" s="6">
        <f t="shared" si="72"/>
        <v>5105079.166666667</v>
      </c>
      <c r="L72" s="6">
        <f t="shared" si="68"/>
        <v>33523.75</v>
      </c>
      <c r="M72" s="6">
        <f t="shared" si="68"/>
        <v>2662.5</v>
      </c>
      <c r="N72" s="12">
        <f t="shared" si="78"/>
        <v>5141265.416666667</v>
      </c>
      <c r="O72" s="6">
        <f t="shared" si="73"/>
        <v>0</v>
      </c>
      <c r="P72" s="6">
        <f t="shared" si="73"/>
        <v>0</v>
      </c>
      <c r="Q72" s="12">
        <f t="shared" si="74"/>
        <v>5141265.416666667</v>
      </c>
      <c r="R72" s="6">
        <f t="shared" si="75"/>
        <v>357355.54166666674</v>
      </c>
      <c r="S72" s="6">
        <f t="shared" si="69"/>
        <v>2346.6625000000004</v>
      </c>
      <c r="T72" s="6">
        <f t="shared" si="69"/>
        <v>186.37500000000003</v>
      </c>
      <c r="U72" s="12">
        <f t="shared" si="76"/>
        <v>359888.57916666672</v>
      </c>
      <c r="V72" s="6">
        <f t="shared" si="70"/>
        <v>0</v>
      </c>
      <c r="W72" s="6">
        <f t="shared" si="70"/>
        <v>0</v>
      </c>
      <c r="X72" s="12">
        <f t="shared" si="77"/>
        <v>359888.57916666672</v>
      </c>
    </row>
    <row r="73" spans="1:24" x14ac:dyDescent="0.3">
      <c r="B73" s="36" t="s">
        <v>8</v>
      </c>
      <c r="C73" s="36" t="s">
        <v>8</v>
      </c>
      <c r="D73" s="6">
        <v>263012097</v>
      </c>
      <c r="E73" s="6">
        <v>3148745</v>
      </c>
      <c r="F73" s="6">
        <v>1746579</v>
      </c>
      <c r="G73" s="12">
        <f t="shared" ref="G73:X73" si="79">SUM(G65:G72)</f>
        <v>267907421</v>
      </c>
      <c r="H73" s="6">
        <v>327760</v>
      </c>
      <c r="I73" s="6">
        <v>4683873</v>
      </c>
      <c r="J73" s="12">
        <f t="shared" si="79"/>
        <v>272919054</v>
      </c>
      <c r="K73" s="6">
        <f t="shared" si="79"/>
        <v>109588373.75000001</v>
      </c>
      <c r="L73" s="6">
        <f t="shared" si="79"/>
        <v>1311977.0833333335</v>
      </c>
      <c r="M73" s="6">
        <f t="shared" si="79"/>
        <v>727741.25</v>
      </c>
      <c r="N73" s="12">
        <f t="shared" si="79"/>
        <v>111628092.08333333</v>
      </c>
      <c r="O73" s="6">
        <f t="shared" si="79"/>
        <v>136566.66666666669</v>
      </c>
      <c r="P73" s="6">
        <f t="shared" si="79"/>
        <v>1951613.75</v>
      </c>
      <c r="Q73" s="12">
        <f t="shared" si="79"/>
        <v>113716272.50000001</v>
      </c>
      <c r="R73" s="6">
        <f t="shared" si="79"/>
        <v>15629258.225</v>
      </c>
      <c r="S73" s="6">
        <f t="shared" si="79"/>
        <v>98157.670833333352</v>
      </c>
      <c r="T73" s="6">
        <f t="shared" si="79"/>
        <v>56314.137500000012</v>
      </c>
      <c r="U73" s="12">
        <f t="shared" si="79"/>
        <v>15783730.033333335</v>
      </c>
      <c r="V73" s="6">
        <f t="shared" si="79"/>
        <v>9559.6666666666679</v>
      </c>
      <c r="W73" s="6">
        <f t="shared" si="79"/>
        <v>136612.96250000002</v>
      </c>
      <c r="X73" s="12">
        <f t="shared" si="79"/>
        <v>15929902.662500003</v>
      </c>
    </row>
    <row r="74" spans="1:24" x14ac:dyDescent="0.3">
      <c r="B74" s="44"/>
      <c r="C74" s="44"/>
    </row>
    <row r="75" spans="1:24" x14ac:dyDescent="0.3">
      <c r="B75" s="16">
        <v>2009</v>
      </c>
      <c r="C75" s="16">
        <v>2009</v>
      </c>
      <c r="D75" s="57" t="s">
        <v>0</v>
      </c>
      <c r="E75" s="57"/>
      <c r="F75" s="57"/>
      <c r="G75" s="57"/>
      <c r="H75" s="57"/>
      <c r="I75" s="57"/>
      <c r="J75" s="57"/>
      <c r="K75" s="57" t="s">
        <v>30</v>
      </c>
      <c r="L75" s="57"/>
      <c r="M75" s="57"/>
      <c r="N75" s="57"/>
      <c r="O75" s="57"/>
      <c r="P75" s="57"/>
      <c r="Q75" s="57"/>
      <c r="R75" s="57" t="s">
        <v>31</v>
      </c>
      <c r="S75" s="57"/>
      <c r="T75" s="57"/>
      <c r="U75" s="57"/>
      <c r="V75" s="57"/>
      <c r="W75" s="57"/>
      <c r="X75" s="57"/>
    </row>
    <row r="76" spans="1:24" ht="43.2" x14ac:dyDescent="0.3">
      <c r="B76" s="34" t="s">
        <v>1</v>
      </c>
      <c r="C76" s="34" t="s">
        <v>1</v>
      </c>
      <c r="D76" s="4" t="s">
        <v>2</v>
      </c>
      <c r="E76" s="4" t="s">
        <v>3</v>
      </c>
      <c r="F76" s="4" t="s">
        <v>4</v>
      </c>
      <c r="G76" s="11" t="s">
        <v>5</v>
      </c>
      <c r="H76" s="4" t="s">
        <v>6</v>
      </c>
      <c r="I76" s="4" t="s">
        <v>7</v>
      </c>
      <c r="J76" s="11" t="s">
        <v>8</v>
      </c>
      <c r="K76" s="4" t="s">
        <v>2</v>
      </c>
      <c r="L76" s="4" t="s">
        <v>3</v>
      </c>
      <c r="M76" s="4" t="s">
        <v>4</v>
      </c>
      <c r="N76" s="11" t="s">
        <v>5</v>
      </c>
      <c r="O76" s="4" t="s">
        <v>6</v>
      </c>
      <c r="P76" s="4" t="s">
        <v>7</v>
      </c>
      <c r="Q76" s="11" t="s">
        <v>8</v>
      </c>
      <c r="R76" s="4" t="s">
        <v>2</v>
      </c>
      <c r="S76" s="4" t="s">
        <v>3</v>
      </c>
      <c r="T76" s="4" t="s">
        <v>4</v>
      </c>
      <c r="U76" s="11" t="s">
        <v>5</v>
      </c>
      <c r="V76" s="4" t="s">
        <v>6</v>
      </c>
      <c r="W76" s="4" t="s">
        <v>7</v>
      </c>
      <c r="X76" s="11" t="s">
        <v>8</v>
      </c>
    </row>
    <row r="77" spans="1:24" x14ac:dyDescent="0.3">
      <c r="A77">
        <f t="shared" si="18"/>
        <v>2009</v>
      </c>
      <c r="B77" s="35" t="s">
        <v>9</v>
      </c>
      <c r="C77" s="35" t="s">
        <v>10</v>
      </c>
      <c r="D77" s="6">
        <v>4310432</v>
      </c>
      <c r="E77" s="6">
        <v>577674</v>
      </c>
      <c r="F77" s="6">
        <v>195742</v>
      </c>
      <c r="G77" s="12">
        <f>SUM(D77:F77)</f>
        <v>5083848</v>
      </c>
      <c r="H77" s="6">
        <v>172932</v>
      </c>
      <c r="I77" s="6">
        <v>4667831</v>
      </c>
      <c r="J77" s="12">
        <f t="shared" ref="J77:J84" si="80">SUM(G77:I77)</f>
        <v>9924611</v>
      </c>
      <c r="K77" s="6">
        <f>D77*$K$1</f>
        <v>1796013.3333333335</v>
      </c>
      <c r="L77" s="6">
        <f t="shared" ref="L77:M84" si="81">E77*$K$1</f>
        <v>240697.5</v>
      </c>
      <c r="M77" s="6">
        <f t="shared" si="81"/>
        <v>81559.166666666672</v>
      </c>
      <c r="N77" s="12">
        <f>SUM(K77:M77)</f>
        <v>2118270</v>
      </c>
      <c r="O77" s="6">
        <f>H77*$K$1</f>
        <v>72055</v>
      </c>
      <c r="P77" s="6">
        <f>I77*$K$1</f>
        <v>1944929.5833333335</v>
      </c>
      <c r="Q77" s="12">
        <f>SUM(N77:P77)</f>
        <v>4135254.5833333335</v>
      </c>
      <c r="R77" s="6">
        <f>IF($B77="Lamagistere",IFERROR(K77*$S$1,""),IFERROR(K77*$R$1,""))</f>
        <v>125720.93333333336</v>
      </c>
      <c r="S77" s="6">
        <f t="shared" ref="S77:T84" si="82">IF($B77="Lamagistere",IFERROR(L77*$S$1,""),IFERROR(L77*$R$1,""))</f>
        <v>16848.825000000001</v>
      </c>
      <c r="T77" s="6">
        <f t="shared" si="82"/>
        <v>5709.1416666666673</v>
      </c>
      <c r="U77" s="12">
        <f>SUM(R77:T77)</f>
        <v>148278.90000000002</v>
      </c>
      <c r="V77" s="6">
        <f t="shared" ref="V77:W84" si="83">IF($B77="Lamagistere",IFERROR(O77*$S$1,""),IFERROR(O77*$R$1,""))</f>
        <v>5043.8500000000004</v>
      </c>
      <c r="W77" s="6">
        <f t="shared" si="83"/>
        <v>136145.07083333336</v>
      </c>
      <c r="X77" s="12">
        <f>SUM(U77:W77)</f>
        <v>289467.82083333342</v>
      </c>
    </row>
    <row r="78" spans="1:24" x14ac:dyDescent="0.3">
      <c r="A78">
        <f t="shared" si="18"/>
        <v>2009</v>
      </c>
      <c r="B78" s="35" t="s">
        <v>11</v>
      </c>
      <c r="C78" s="35" t="s">
        <v>12</v>
      </c>
      <c r="D78" s="6">
        <v>47253</v>
      </c>
      <c r="E78" s="6">
        <v>272347</v>
      </c>
      <c r="F78" s="6">
        <v>35854</v>
      </c>
      <c r="G78" s="12">
        <f t="shared" ref="G78:G84" si="84">SUM(D78:F78)</f>
        <v>355454</v>
      </c>
      <c r="H78" s="6">
        <v>0</v>
      </c>
      <c r="I78" s="6">
        <v>0</v>
      </c>
      <c r="J78" s="12">
        <f t="shared" si="80"/>
        <v>355454</v>
      </c>
      <c r="K78" s="6">
        <f t="shared" ref="K78:K84" si="85">D78*$K$1</f>
        <v>19688.75</v>
      </c>
      <c r="L78" s="6">
        <f t="shared" si="81"/>
        <v>113477.91666666667</v>
      </c>
      <c r="M78" s="6">
        <f t="shared" si="81"/>
        <v>14939.166666666668</v>
      </c>
      <c r="N78" s="12">
        <f>SUM(K78:M78)</f>
        <v>148105.83333333334</v>
      </c>
      <c r="O78" s="6">
        <f t="shared" ref="O78:P84" si="86">H78*$K$1</f>
        <v>0</v>
      </c>
      <c r="P78" s="6">
        <f t="shared" si="86"/>
        <v>0</v>
      </c>
      <c r="Q78" s="12">
        <f t="shared" ref="Q78:Q84" si="87">SUM(N78:P78)</f>
        <v>148105.83333333334</v>
      </c>
      <c r="R78" s="6">
        <f t="shared" ref="R78:R84" si="88">IF($B78="Lamagistere",IFERROR(K78*$S$1,""),IFERROR(K78*$R$1,""))</f>
        <v>1378.2125000000001</v>
      </c>
      <c r="S78" s="6">
        <f t="shared" si="82"/>
        <v>7943.4541666666673</v>
      </c>
      <c r="T78" s="6">
        <f t="shared" si="82"/>
        <v>1045.7416666666668</v>
      </c>
      <c r="U78" s="12">
        <f t="shared" ref="U78:U84" si="89">SUM(R78:T78)</f>
        <v>10367.408333333335</v>
      </c>
      <c r="V78" s="6">
        <f t="shared" si="83"/>
        <v>0</v>
      </c>
      <c r="W78" s="6">
        <f t="shared" si="83"/>
        <v>0</v>
      </c>
      <c r="X78" s="12">
        <f t="shared" ref="X78:X84" si="90">SUM(U78:W78)</f>
        <v>10367.408333333335</v>
      </c>
    </row>
    <row r="79" spans="1:24" x14ac:dyDescent="0.3">
      <c r="A79">
        <f t="shared" si="18"/>
        <v>2009</v>
      </c>
      <c r="B79" s="35" t="s">
        <v>13</v>
      </c>
      <c r="C79" s="35" t="s">
        <v>14</v>
      </c>
      <c r="D79" s="6">
        <v>221997934</v>
      </c>
      <c r="E79" s="6">
        <v>168740</v>
      </c>
      <c r="F79" s="6">
        <v>123491</v>
      </c>
      <c r="G79" s="12">
        <f t="shared" si="84"/>
        <v>222290165</v>
      </c>
      <c r="H79" s="6">
        <v>0</v>
      </c>
      <c r="I79" s="6">
        <v>0</v>
      </c>
      <c r="J79" s="12">
        <f t="shared" si="80"/>
        <v>222290165</v>
      </c>
      <c r="K79" s="6">
        <f t="shared" si="85"/>
        <v>92499139.166666672</v>
      </c>
      <c r="L79" s="6">
        <f t="shared" si="81"/>
        <v>70308.333333333343</v>
      </c>
      <c r="M79" s="6">
        <f t="shared" si="81"/>
        <v>51454.583333333336</v>
      </c>
      <c r="N79" s="12">
        <f t="shared" ref="N79:N84" si="91">SUM(K79:M79)</f>
        <v>92620902.083333328</v>
      </c>
      <c r="O79" s="6">
        <f t="shared" si="86"/>
        <v>0</v>
      </c>
      <c r="P79" s="6">
        <f t="shared" si="86"/>
        <v>0</v>
      </c>
      <c r="Q79" s="12">
        <f t="shared" si="87"/>
        <v>92620902.083333328</v>
      </c>
      <c r="R79" s="6">
        <f t="shared" si="88"/>
        <v>14799862.266666668</v>
      </c>
      <c r="S79" s="6">
        <f t="shared" si="82"/>
        <v>11249.333333333336</v>
      </c>
      <c r="T79" s="6">
        <f t="shared" si="82"/>
        <v>8232.7333333333336</v>
      </c>
      <c r="U79" s="12">
        <f t="shared" si="89"/>
        <v>14819344.333333334</v>
      </c>
      <c r="V79" s="6">
        <f t="shared" si="83"/>
        <v>0</v>
      </c>
      <c r="W79" s="6">
        <f t="shared" si="83"/>
        <v>0</v>
      </c>
      <c r="X79" s="12">
        <f t="shared" si="90"/>
        <v>14819344.333333334</v>
      </c>
    </row>
    <row r="80" spans="1:24" x14ac:dyDescent="0.3">
      <c r="A80">
        <f t="shared" si="18"/>
        <v>2009</v>
      </c>
      <c r="B80" s="35" t="s">
        <v>15</v>
      </c>
      <c r="C80" s="35" t="s">
        <v>16</v>
      </c>
      <c r="D80" s="6">
        <v>4355020</v>
      </c>
      <c r="E80" s="6">
        <v>366762</v>
      </c>
      <c r="F80" s="6">
        <v>75539</v>
      </c>
      <c r="G80" s="12">
        <f t="shared" si="84"/>
        <v>4797321</v>
      </c>
      <c r="H80" s="6">
        <v>0</v>
      </c>
      <c r="I80" s="6">
        <v>0</v>
      </c>
      <c r="J80" s="12">
        <f t="shared" si="80"/>
        <v>4797321</v>
      </c>
      <c r="K80" s="6">
        <f t="shared" si="85"/>
        <v>1814591.6666666667</v>
      </c>
      <c r="L80" s="6">
        <f t="shared" si="81"/>
        <v>152817.5</v>
      </c>
      <c r="M80" s="6">
        <f t="shared" si="81"/>
        <v>31474.583333333336</v>
      </c>
      <c r="N80" s="12">
        <f t="shared" si="91"/>
        <v>1998883.75</v>
      </c>
      <c r="O80" s="6">
        <f t="shared" si="86"/>
        <v>0</v>
      </c>
      <c r="P80" s="6">
        <f t="shared" si="86"/>
        <v>0</v>
      </c>
      <c r="Q80" s="12">
        <f t="shared" si="87"/>
        <v>1998883.75</v>
      </c>
      <c r="R80" s="6">
        <f t="shared" si="88"/>
        <v>127021.41666666669</v>
      </c>
      <c r="S80" s="6">
        <f t="shared" si="82"/>
        <v>10697.225</v>
      </c>
      <c r="T80" s="6">
        <f t="shared" si="82"/>
        <v>2203.2208333333338</v>
      </c>
      <c r="U80" s="12">
        <f t="shared" si="89"/>
        <v>139921.86250000002</v>
      </c>
      <c r="V80" s="6">
        <f t="shared" si="83"/>
        <v>0</v>
      </c>
      <c r="W80" s="6">
        <f t="shared" si="83"/>
        <v>0</v>
      </c>
      <c r="X80" s="12">
        <f t="shared" si="90"/>
        <v>139921.86250000002</v>
      </c>
    </row>
    <row r="81" spans="1:24" x14ac:dyDescent="0.3">
      <c r="A81">
        <f t="shared" si="18"/>
        <v>2009</v>
      </c>
      <c r="B81" s="35" t="s">
        <v>17</v>
      </c>
      <c r="C81" s="35" t="s">
        <v>18</v>
      </c>
      <c r="D81" s="6">
        <v>1210912</v>
      </c>
      <c r="E81" s="6">
        <v>127010</v>
      </c>
      <c r="F81" s="6">
        <v>825723</v>
      </c>
      <c r="G81" s="12">
        <f t="shared" si="84"/>
        <v>2163645</v>
      </c>
      <c r="H81" s="6">
        <v>70358</v>
      </c>
      <c r="I81" s="6">
        <v>0</v>
      </c>
      <c r="J81" s="12">
        <f t="shared" si="80"/>
        <v>2234003</v>
      </c>
      <c r="K81" s="6">
        <f t="shared" si="85"/>
        <v>504546.66666666669</v>
      </c>
      <c r="L81" s="6">
        <f t="shared" si="81"/>
        <v>52920.833333333336</v>
      </c>
      <c r="M81" s="6">
        <f t="shared" si="81"/>
        <v>344051.25</v>
      </c>
      <c r="N81" s="12">
        <f t="shared" si="91"/>
        <v>901518.75</v>
      </c>
      <c r="O81" s="6">
        <f t="shared" si="86"/>
        <v>29315.833333333336</v>
      </c>
      <c r="P81" s="6">
        <f t="shared" si="86"/>
        <v>0</v>
      </c>
      <c r="Q81" s="12">
        <f t="shared" si="87"/>
        <v>930834.58333333337</v>
      </c>
      <c r="R81" s="6">
        <f t="shared" si="88"/>
        <v>35318.26666666667</v>
      </c>
      <c r="S81" s="6">
        <f t="shared" si="82"/>
        <v>3704.4583333333339</v>
      </c>
      <c r="T81" s="6">
        <f t="shared" si="82"/>
        <v>24083.587500000001</v>
      </c>
      <c r="U81" s="12">
        <f t="shared" si="89"/>
        <v>63106.312500000007</v>
      </c>
      <c r="V81" s="6">
        <f t="shared" si="83"/>
        <v>2052.1083333333336</v>
      </c>
      <c r="W81" s="6">
        <f t="shared" si="83"/>
        <v>0</v>
      </c>
      <c r="X81" s="12">
        <f t="shared" si="90"/>
        <v>65158.420833333337</v>
      </c>
    </row>
    <row r="82" spans="1:24" x14ac:dyDescent="0.3">
      <c r="A82">
        <f t="shared" ref="A82:A144" si="92">A70+1</f>
        <v>2009</v>
      </c>
      <c r="B82" s="35" t="s">
        <v>19</v>
      </c>
      <c r="C82" s="35" t="s">
        <v>20</v>
      </c>
      <c r="D82" s="6">
        <v>5677775</v>
      </c>
      <c r="E82" s="6">
        <v>699473</v>
      </c>
      <c r="F82" s="6">
        <v>170082</v>
      </c>
      <c r="G82" s="12">
        <f t="shared" si="84"/>
        <v>6547330</v>
      </c>
      <c r="H82" s="6">
        <v>54996</v>
      </c>
      <c r="I82" s="6">
        <v>200160</v>
      </c>
      <c r="J82" s="12">
        <f t="shared" si="80"/>
        <v>6802486</v>
      </c>
      <c r="K82" s="6">
        <f t="shared" si="85"/>
        <v>2365739.5833333335</v>
      </c>
      <c r="L82" s="6">
        <f t="shared" si="81"/>
        <v>291447.08333333337</v>
      </c>
      <c r="M82" s="6">
        <f t="shared" si="81"/>
        <v>70867.5</v>
      </c>
      <c r="N82" s="12">
        <f t="shared" si="91"/>
        <v>2728054.166666667</v>
      </c>
      <c r="O82" s="6">
        <f t="shared" si="86"/>
        <v>22915</v>
      </c>
      <c r="P82" s="6">
        <f t="shared" si="86"/>
        <v>83400</v>
      </c>
      <c r="Q82" s="12">
        <f t="shared" si="87"/>
        <v>2834369.166666667</v>
      </c>
      <c r="R82" s="6">
        <f t="shared" si="88"/>
        <v>165601.77083333337</v>
      </c>
      <c r="S82" s="6">
        <f t="shared" si="82"/>
        <v>20401.295833333337</v>
      </c>
      <c r="T82" s="6">
        <f t="shared" si="82"/>
        <v>4960.7250000000004</v>
      </c>
      <c r="U82" s="12">
        <f t="shared" si="89"/>
        <v>190963.79166666672</v>
      </c>
      <c r="V82" s="6">
        <f t="shared" si="83"/>
        <v>1604.0500000000002</v>
      </c>
      <c r="W82" s="6">
        <f t="shared" si="83"/>
        <v>5838.0000000000009</v>
      </c>
      <c r="X82" s="12">
        <f t="shared" si="90"/>
        <v>198405.8416666667</v>
      </c>
    </row>
    <row r="83" spans="1:24" x14ac:dyDescent="0.3">
      <c r="A83">
        <f t="shared" si="92"/>
        <v>2009</v>
      </c>
      <c r="B83" s="35" t="s">
        <v>21</v>
      </c>
      <c r="C83" s="35" t="s">
        <v>22</v>
      </c>
      <c r="D83" s="6">
        <v>18458024</v>
      </c>
      <c r="E83" s="6">
        <v>559421</v>
      </c>
      <c r="F83" s="6">
        <v>0</v>
      </c>
      <c r="G83" s="12">
        <f t="shared" si="84"/>
        <v>19017445</v>
      </c>
      <c r="H83" s="6">
        <v>0</v>
      </c>
      <c r="I83" s="6">
        <v>0</v>
      </c>
      <c r="J83" s="12">
        <f t="shared" si="80"/>
        <v>19017445</v>
      </c>
      <c r="K83" s="6">
        <f t="shared" si="85"/>
        <v>7690843.333333334</v>
      </c>
      <c r="L83" s="6">
        <f t="shared" si="81"/>
        <v>233092.08333333334</v>
      </c>
      <c r="M83" s="6">
        <f t="shared" si="81"/>
        <v>0</v>
      </c>
      <c r="N83" s="12">
        <f t="shared" si="91"/>
        <v>7923935.416666667</v>
      </c>
      <c r="O83" s="6">
        <f t="shared" si="86"/>
        <v>0</v>
      </c>
      <c r="P83" s="6">
        <f t="shared" si="86"/>
        <v>0</v>
      </c>
      <c r="Q83" s="12">
        <f t="shared" si="87"/>
        <v>7923935.416666667</v>
      </c>
      <c r="R83" s="6">
        <f t="shared" si="88"/>
        <v>538359.03333333344</v>
      </c>
      <c r="S83" s="6">
        <f t="shared" si="82"/>
        <v>16316.445833333335</v>
      </c>
      <c r="T83" s="6">
        <f t="shared" si="82"/>
        <v>0</v>
      </c>
      <c r="U83" s="12">
        <f t="shared" si="89"/>
        <v>554675.47916666674</v>
      </c>
      <c r="V83" s="6">
        <f t="shared" si="83"/>
        <v>0</v>
      </c>
      <c r="W83" s="6">
        <f t="shared" si="83"/>
        <v>0</v>
      </c>
      <c r="X83" s="12">
        <f t="shared" si="90"/>
        <v>554675.47916666674</v>
      </c>
    </row>
    <row r="84" spans="1:24" x14ac:dyDescent="0.3">
      <c r="A84">
        <f t="shared" si="92"/>
        <v>2009</v>
      </c>
      <c r="B84" s="35" t="s">
        <v>23</v>
      </c>
      <c r="C84" s="35" t="s">
        <v>24</v>
      </c>
      <c r="D84" s="6">
        <v>11977020</v>
      </c>
      <c r="E84" s="6">
        <v>244443</v>
      </c>
      <c r="F84" s="6">
        <v>0</v>
      </c>
      <c r="G84" s="12">
        <f t="shared" si="84"/>
        <v>12221463</v>
      </c>
      <c r="H84" s="6">
        <v>0</v>
      </c>
      <c r="I84" s="6">
        <v>0</v>
      </c>
      <c r="J84" s="12">
        <f t="shared" si="80"/>
        <v>12221463</v>
      </c>
      <c r="K84" s="6">
        <f t="shared" si="85"/>
        <v>4990425</v>
      </c>
      <c r="L84" s="6">
        <f t="shared" si="81"/>
        <v>101851.25</v>
      </c>
      <c r="M84" s="6">
        <f t="shared" si="81"/>
        <v>0</v>
      </c>
      <c r="N84" s="12">
        <f t="shared" si="91"/>
        <v>5092276.25</v>
      </c>
      <c r="O84" s="6">
        <f t="shared" si="86"/>
        <v>0</v>
      </c>
      <c r="P84" s="6">
        <f t="shared" si="86"/>
        <v>0</v>
      </c>
      <c r="Q84" s="12">
        <f t="shared" si="87"/>
        <v>5092276.25</v>
      </c>
      <c r="R84" s="6">
        <f t="shared" si="88"/>
        <v>349329.75000000006</v>
      </c>
      <c r="S84" s="6">
        <f t="shared" si="82"/>
        <v>7129.5875000000005</v>
      </c>
      <c r="T84" s="6">
        <f t="shared" si="82"/>
        <v>0</v>
      </c>
      <c r="U84" s="12">
        <f t="shared" si="89"/>
        <v>356459.33750000008</v>
      </c>
      <c r="V84" s="6">
        <f t="shared" si="83"/>
        <v>0</v>
      </c>
      <c r="W84" s="6">
        <f t="shared" si="83"/>
        <v>0</v>
      </c>
      <c r="X84" s="12">
        <f t="shared" si="90"/>
        <v>356459.33750000008</v>
      </c>
    </row>
    <row r="85" spans="1:24" x14ac:dyDescent="0.3">
      <c r="B85" s="36" t="s">
        <v>8</v>
      </c>
      <c r="C85" s="36" t="s">
        <v>8</v>
      </c>
      <c r="D85" s="6">
        <v>268034370</v>
      </c>
      <c r="E85" s="6">
        <v>3015870</v>
      </c>
      <c r="F85" s="6">
        <v>1426431</v>
      </c>
      <c r="G85" s="12">
        <f t="shared" ref="G85:X85" si="93">SUM(G77:G84)</f>
        <v>272476671</v>
      </c>
      <c r="H85" s="6">
        <v>298286</v>
      </c>
      <c r="I85" s="6">
        <v>4867991</v>
      </c>
      <c r="J85" s="12">
        <f t="shared" si="93"/>
        <v>277642948</v>
      </c>
      <c r="K85" s="6">
        <f t="shared" si="93"/>
        <v>111680987.5</v>
      </c>
      <c r="L85" s="6">
        <f t="shared" si="93"/>
        <v>1256612.5</v>
      </c>
      <c r="M85" s="6">
        <f t="shared" si="93"/>
        <v>594346.25</v>
      </c>
      <c r="N85" s="12">
        <f t="shared" si="93"/>
        <v>113531946.25</v>
      </c>
      <c r="O85" s="6">
        <f t="shared" si="93"/>
        <v>124285.83333333334</v>
      </c>
      <c r="P85" s="6">
        <f t="shared" si="93"/>
        <v>2028329.5833333335</v>
      </c>
      <c r="Q85" s="12">
        <f t="shared" si="93"/>
        <v>115684561.66666667</v>
      </c>
      <c r="R85" s="6">
        <f t="shared" si="93"/>
        <v>16142591.650000002</v>
      </c>
      <c r="S85" s="6">
        <f t="shared" si="93"/>
        <v>94290.625</v>
      </c>
      <c r="T85" s="6">
        <f t="shared" si="93"/>
        <v>46235.15</v>
      </c>
      <c r="U85" s="12">
        <f t="shared" si="93"/>
        <v>16283117.425000001</v>
      </c>
      <c r="V85" s="6">
        <f t="shared" si="93"/>
        <v>8700.008333333335</v>
      </c>
      <c r="W85" s="6">
        <f t="shared" si="93"/>
        <v>141983.07083333336</v>
      </c>
      <c r="X85" s="12">
        <f t="shared" si="93"/>
        <v>16433800.504166666</v>
      </c>
    </row>
    <row r="86" spans="1:24" x14ac:dyDescent="0.3">
      <c r="B86" s="44"/>
      <c r="C86" s="44"/>
    </row>
    <row r="87" spans="1:24" x14ac:dyDescent="0.3">
      <c r="B87" s="16">
        <v>2010</v>
      </c>
      <c r="C87" s="16">
        <v>2010</v>
      </c>
      <c r="D87" s="57" t="s">
        <v>0</v>
      </c>
      <c r="E87" s="57"/>
      <c r="F87" s="57"/>
      <c r="G87" s="57"/>
      <c r="H87" s="57"/>
      <c r="I87" s="57"/>
      <c r="J87" s="57"/>
      <c r="K87" s="57" t="s">
        <v>30</v>
      </c>
      <c r="L87" s="57"/>
      <c r="M87" s="57"/>
      <c r="N87" s="57"/>
      <c r="O87" s="57"/>
      <c r="P87" s="57"/>
      <c r="Q87" s="57"/>
      <c r="R87" s="57" t="s">
        <v>31</v>
      </c>
      <c r="S87" s="57"/>
      <c r="T87" s="57"/>
      <c r="U87" s="57"/>
      <c r="V87" s="57"/>
      <c r="W87" s="57"/>
      <c r="X87" s="57"/>
    </row>
    <row r="88" spans="1:24" ht="43.2" x14ac:dyDescent="0.3">
      <c r="B88" s="34" t="s">
        <v>1</v>
      </c>
      <c r="C88" s="34" t="s">
        <v>1</v>
      </c>
      <c r="D88" s="4" t="s">
        <v>2</v>
      </c>
      <c r="E88" s="4" t="s">
        <v>3</v>
      </c>
      <c r="F88" s="4" t="s">
        <v>4</v>
      </c>
      <c r="G88" s="11" t="s">
        <v>5</v>
      </c>
      <c r="H88" s="4" t="s">
        <v>6</v>
      </c>
      <c r="I88" s="4" t="s">
        <v>7</v>
      </c>
      <c r="J88" s="11" t="s">
        <v>8</v>
      </c>
      <c r="K88" s="4" t="s">
        <v>2</v>
      </c>
      <c r="L88" s="4" t="s">
        <v>3</v>
      </c>
      <c r="M88" s="4" t="s">
        <v>4</v>
      </c>
      <c r="N88" s="11" t="s">
        <v>5</v>
      </c>
      <c r="O88" s="4" t="s">
        <v>6</v>
      </c>
      <c r="P88" s="4" t="s">
        <v>7</v>
      </c>
      <c r="Q88" s="11" t="s">
        <v>8</v>
      </c>
      <c r="R88" s="4" t="s">
        <v>2</v>
      </c>
      <c r="S88" s="4" t="s">
        <v>3</v>
      </c>
      <c r="T88" s="4" t="s">
        <v>4</v>
      </c>
      <c r="U88" s="11" t="s">
        <v>5</v>
      </c>
      <c r="V88" s="4" t="s">
        <v>6</v>
      </c>
      <c r="W88" s="4" t="s">
        <v>7</v>
      </c>
      <c r="X88" s="11" t="s">
        <v>8</v>
      </c>
    </row>
    <row r="89" spans="1:24" x14ac:dyDescent="0.3">
      <c r="A89">
        <f t="shared" si="92"/>
        <v>2010</v>
      </c>
      <c r="B89" s="35" t="s">
        <v>9</v>
      </c>
      <c r="C89" s="35" t="s">
        <v>10</v>
      </c>
      <c r="D89" s="6">
        <v>5136803</v>
      </c>
      <c r="E89" s="6">
        <v>310305</v>
      </c>
      <c r="F89" s="6">
        <v>158577</v>
      </c>
      <c r="G89" s="12">
        <f>SUM(D89:F89)</f>
        <v>5605685</v>
      </c>
      <c r="H89" s="6">
        <v>398518</v>
      </c>
      <c r="I89" s="6">
        <v>5537643</v>
      </c>
      <c r="J89" s="12">
        <f t="shared" ref="J89:J96" si="94">SUM(G89:I89)</f>
        <v>11541846</v>
      </c>
      <c r="K89" s="6">
        <f>D89*$K$1</f>
        <v>2140334.5833333335</v>
      </c>
      <c r="L89" s="6">
        <f t="shared" ref="L89:M96" si="95">E89*$K$1</f>
        <v>129293.75</v>
      </c>
      <c r="M89" s="6">
        <f t="shared" si="95"/>
        <v>66073.75</v>
      </c>
      <c r="N89" s="12">
        <f>SUM(K89:M89)</f>
        <v>2335702.0833333335</v>
      </c>
      <c r="O89" s="6">
        <f>H89*$K$1</f>
        <v>166049.16666666669</v>
      </c>
      <c r="P89" s="6">
        <f>I89*$K$1</f>
        <v>2307351.25</v>
      </c>
      <c r="Q89" s="12">
        <f>SUM(N89:P89)</f>
        <v>4809102.5</v>
      </c>
      <c r="R89" s="6">
        <f>IF($B89="Lamagistere",IFERROR(K89*$S$1,""),IFERROR(K89*$R$1,""))</f>
        <v>149823.42083333337</v>
      </c>
      <c r="S89" s="6">
        <f t="shared" ref="S89:T96" si="96">IF($B89="Lamagistere",IFERROR(L89*$S$1,""),IFERROR(L89*$R$1,""))</f>
        <v>9050.5625</v>
      </c>
      <c r="T89" s="6">
        <f t="shared" si="96"/>
        <v>4625.1625000000004</v>
      </c>
      <c r="U89" s="12">
        <f>SUM(R89:T89)</f>
        <v>163499.14583333337</v>
      </c>
      <c r="V89" s="6">
        <f t="shared" ref="V89:W96" si="97">IF($B89="Lamagistere",IFERROR(O89*$S$1,""),IFERROR(O89*$R$1,""))</f>
        <v>11623.441666666669</v>
      </c>
      <c r="W89" s="6">
        <f t="shared" si="97"/>
        <v>161514.58750000002</v>
      </c>
      <c r="X89" s="12">
        <f>SUM(U89:W89)</f>
        <v>336637.17500000005</v>
      </c>
    </row>
    <row r="90" spans="1:24" x14ac:dyDescent="0.3">
      <c r="A90">
        <f t="shared" si="92"/>
        <v>2010</v>
      </c>
      <c r="B90" s="35" t="s">
        <v>11</v>
      </c>
      <c r="C90" s="35" t="s">
        <v>12</v>
      </c>
      <c r="D90" s="6">
        <v>47690</v>
      </c>
      <c r="E90" s="6">
        <v>151669</v>
      </c>
      <c r="F90" s="6">
        <v>57060</v>
      </c>
      <c r="G90" s="12">
        <f t="shared" ref="G90:G96" si="98">SUM(D90:F90)</f>
        <v>256419</v>
      </c>
      <c r="H90" s="6">
        <v>141510</v>
      </c>
      <c r="I90" s="6">
        <v>0</v>
      </c>
      <c r="J90" s="12">
        <f t="shared" si="94"/>
        <v>397929</v>
      </c>
      <c r="K90" s="6">
        <f t="shared" ref="K90:K96" si="99">D90*$K$1</f>
        <v>19870.833333333336</v>
      </c>
      <c r="L90" s="6">
        <f t="shared" si="95"/>
        <v>63195.416666666672</v>
      </c>
      <c r="M90" s="6">
        <f t="shared" si="95"/>
        <v>23775</v>
      </c>
      <c r="N90" s="12">
        <f>SUM(K90:M90)</f>
        <v>106841.25</v>
      </c>
      <c r="O90" s="6">
        <f t="shared" ref="O90:P96" si="100">H90*$K$1</f>
        <v>58962.5</v>
      </c>
      <c r="P90" s="6">
        <f t="shared" si="100"/>
        <v>0</v>
      </c>
      <c r="Q90" s="12">
        <f t="shared" ref="Q90:Q96" si="101">SUM(N90:P90)</f>
        <v>165803.75</v>
      </c>
      <c r="R90" s="6">
        <f t="shared" ref="R90:R96" si="102">IF($B90="Lamagistere",IFERROR(K90*$S$1,""),IFERROR(K90*$R$1,""))</f>
        <v>1390.9583333333337</v>
      </c>
      <c r="S90" s="6">
        <f t="shared" si="96"/>
        <v>4423.6791666666677</v>
      </c>
      <c r="T90" s="6">
        <f t="shared" si="96"/>
        <v>1664.2500000000002</v>
      </c>
      <c r="U90" s="12">
        <f t="shared" ref="U90:U96" si="103">SUM(R90:T90)</f>
        <v>7478.8875000000016</v>
      </c>
      <c r="V90" s="6">
        <f t="shared" si="97"/>
        <v>4127.375</v>
      </c>
      <c r="W90" s="6">
        <f t="shared" si="97"/>
        <v>0</v>
      </c>
      <c r="X90" s="12">
        <f t="shared" ref="X90:X96" si="104">SUM(U90:W90)</f>
        <v>11606.262500000001</v>
      </c>
    </row>
    <row r="91" spans="1:24" x14ac:dyDescent="0.3">
      <c r="A91">
        <f t="shared" si="92"/>
        <v>2010</v>
      </c>
      <c r="B91" s="35" t="s">
        <v>13</v>
      </c>
      <c r="C91" s="35" t="s">
        <v>14</v>
      </c>
      <c r="D91" s="6">
        <v>214250000</v>
      </c>
      <c r="E91" s="6">
        <v>94651</v>
      </c>
      <c r="F91" s="6">
        <v>123516</v>
      </c>
      <c r="G91" s="12">
        <f t="shared" si="98"/>
        <v>214468167</v>
      </c>
      <c r="H91" s="6">
        <v>61202</v>
      </c>
      <c r="I91" s="6">
        <v>0</v>
      </c>
      <c r="J91" s="12">
        <f t="shared" si="94"/>
        <v>214529369</v>
      </c>
      <c r="K91" s="6">
        <f t="shared" si="99"/>
        <v>89270833.333333343</v>
      </c>
      <c r="L91" s="6">
        <f t="shared" si="95"/>
        <v>39437.916666666672</v>
      </c>
      <c r="M91" s="6">
        <f t="shared" si="95"/>
        <v>51465</v>
      </c>
      <c r="N91" s="12">
        <f t="shared" ref="N91:N96" si="105">SUM(K91:M91)</f>
        <v>89361736.250000015</v>
      </c>
      <c r="O91" s="6">
        <f t="shared" si="100"/>
        <v>25500.833333333336</v>
      </c>
      <c r="P91" s="6">
        <f t="shared" si="100"/>
        <v>0</v>
      </c>
      <c r="Q91" s="12">
        <f t="shared" si="101"/>
        <v>89387237.083333343</v>
      </c>
      <c r="R91" s="6">
        <f t="shared" si="102"/>
        <v>14283333.333333336</v>
      </c>
      <c r="S91" s="6">
        <f t="shared" si="96"/>
        <v>6310.0666666666675</v>
      </c>
      <c r="T91" s="6">
        <f t="shared" si="96"/>
        <v>8234.4</v>
      </c>
      <c r="U91" s="12">
        <f t="shared" si="103"/>
        <v>14297877.800000003</v>
      </c>
      <c r="V91" s="6">
        <f t="shared" si="97"/>
        <v>4080.1333333333337</v>
      </c>
      <c r="W91" s="6">
        <f t="shared" si="97"/>
        <v>0</v>
      </c>
      <c r="X91" s="12">
        <f t="shared" si="104"/>
        <v>14301957.933333335</v>
      </c>
    </row>
    <row r="92" spans="1:24" x14ac:dyDescent="0.3">
      <c r="A92">
        <f t="shared" si="92"/>
        <v>2010</v>
      </c>
      <c r="B92" s="35" t="s">
        <v>15</v>
      </c>
      <c r="C92" s="35" t="s">
        <v>16</v>
      </c>
      <c r="D92" s="6">
        <v>3032172</v>
      </c>
      <c r="E92" s="6">
        <v>299063</v>
      </c>
      <c r="F92" s="6">
        <v>65344</v>
      </c>
      <c r="G92" s="12">
        <f t="shared" si="98"/>
        <v>3396579</v>
      </c>
      <c r="H92" s="6">
        <v>71410</v>
      </c>
      <c r="I92" s="6">
        <v>0</v>
      </c>
      <c r="J92" s="12">
        <f t="shared" si="94"/>
        <v>3467989</v>
      </c>
      <c r="K92" s="6">
        <f t="shared" si="99"/>
        <v>1263405</v>
      </c>
      <c r="L92" s="6">
        <f t="shared" si="95"/>
        <v>124609.58333333334</v>
      </c>
      <c r="M92" s="6">
        <f t="shared" si="95"/>
        <v>27226.666666666668</v>
      </c>
      <c r="N92" s="12">
        <f t="shared" si="105"/>
        <v>1415241.25</v>
      </c>
      <c r="O92" s="6">
        <f t="shared" si="100"/>
        <v>29754.166666666668</v>
      </c>
      <c r="P92" s="6">
        <f t="shared" si="100"/>
        <v>0</v>
      </c>
      <c r="Q92" s="12">
        <f t="shared" si="101"/>
        <v>1444995.4166666667</v>
      </c>
      <c r="R92" s="6">
        <f t="shared" si="102"/>
        <v>88438.35</v>
      </c>
      <c r="S92" s="6">
        <f t="shared" si="96"/>
        <v>8722.6708333333354</v>
      </c>
      <c r="T92" s="6">
        <f t="shared" si="96"/>
        <v>1905.866666666667</v>
      </c>
      <c r="U92" s="12">
        <f t="shared" si="103"/>
        <v>99066.887500000012</v>
      </c>
      <c r="V92" s="6">
        <f t="shared" si="97"/>
        <v>2082.791666666667</v>
      </c>
      <c r="W92" s="6">
        <f t="shared" si="97"/>
        <v>0</v>
      </c>
      <c r="X92" s="12">
        <f t="shared" si="104"/>
        <v>101149.67916666668</v>
      </c>
    </row>
    <row r="93" spans="1:24" x14ac:dyDescent="0.3">
      <c r="A93">
        <f t="shared" si="92"/>
        <v>2010</v>
      </c>
      <c r="B93" s="35" t="s">
        <v>17</v>
      </c>
      <c r="C93" s="35" t="s">
        <v>18</v>
      </c>
      <c r="D93" s="6">
        <v>1024608</v>
      </c>
      <c r="E93" s="6">
        <v>0</v>
      </c>
      <c r="F93" s="6">
        <v>713860</v>
      </c>
      <c r="G93" s="12">
        <f t="shared" si="98"/>
        <v>1738468</v>
      </c>
      <c r="H93" s="6">
        <v>210351</v>
      </c>
      <c r="I93" s="6">
        <v>0</v>
      </c>
      <c r="J93" s="12">
        <f t="shared" si="94"/>
        <v>1948819</v>
      </c>
      <c r="K93" s="6">
        <f t="shared" si="99"/>
        <v>426920</v>
      </c>
      <c r="L93" s="6">
        <f t="shared" si="95"/>
        <v>0</v>
      </c>
      <c r="M93" s="6">
        <f t="shared" si="95"/>
        <v>297441.66666666669</v>
      </c>
      <c r="N93" s="12">
        <f t="shared" si="105"/>
        <v>724361.66666666674</v>
      </c>
      <c r="O93" s="6">
        <f t="shared" si="100"/>
        <v>87646.25</v>
      </c>
      <c r="P93" s="6">
        <f t="shared" si="100"/>
        <v>0</v>
      </c>
      <c r="Q93" s="12">
        <f t="shared" si="101"/>
        <v>812007.91666666674</v>
      </c>
      <c r="R93" s="6">
        <f t="shared" si="102"/>
        <v>29884.400000000001</v>
      </c>
      <c r="S93" s="6">
        <f t="shared" si="96"/>
        <v>0</v>
      </c>
      <c r="T93" s="6">
        <f t="shared" si="96"/>
        <v>20820.916666666672</v>
      </c>
      <c r="U93" s="12">
        <f t="shared" si="103"/>
        <v>50705.316666666673</v>
      </c>
      <c r="V93" s="6">
        <f t="shared" si="97"/>
        <v>6135.2375000000002</v>
      </c>
      <c r="W93" s="6">
        <f t="shared" si="97"/>
        <v>0</v>
      </c>
      <c r="X93" s="12">
        <f t="shared" si="104"/>
        <v>56840.554166666676</v>
      </c>
    </row>
    <row r="94" spans="1:24" x14ac:dyDescent="0.3">
      <c r="A94">
        <f t="shared" si="92"/>
        <v>2010</v>
      </c>
      <c r="B94" s="35" t="s">
        <v>19</v>
      </c>
      <c r="C94" s="35" t="s">
        <v>20</v>
      </c>
      <c r="D94" s="6">
        <v>6277704</v>
      </c>
      <c r="E94" s="6">
        <v>818622</v>
      </c>
      <c r="F94" s="6">
        <v>133880</v>
      </c>
      <c r="G94" s="12">
        <f t="shared" si="98"/>
        <v>7230206</v>
      </c>
      <c r="H94" s="6">
        <v>312242</v>
      </c>
      <c r="I94" s="6">
        <v>0</v>
      </c>
      <c r="J94" s="12">
        <f t="shared" si="94"/>
        <v>7542448</v>
      </c>
      <c r="K94" s="6">
        <f t="shared" si="99"/>
        <v>2615710</v>
      </c>
      <c r="L94" s="6">
        <f t="shared" si="95"/>
        <v>341092.5</v>
      </c>
      <c r="M94" s="6">
        <f t="shared" si="95"/>
        <v>55783.333333333336</v>
      </c>
      <c r="N94" s="12">
        <f t="shared" si="105"/>
        <v>3012585.8333333335</v>
      </c>
      <c r="O94" s="6">
        <f t="shared" si="100"/>
        <v>130100.83333333334</v>
      </c>
      <c r="P94" s="6">
        <f t="shared" si="100"/>
        <v>0</v>
      </c>
      <c r="Q94" s="12">
        <f t="shared" si="101"/>
        <v>3142686.666666667</v>
      </c>
      <c r="R94" s="6">
        <f t="shared" si="102"/>
        <v>183099.7</v>
      </c>
      <c r="S94" s="6">
        <f t="shared" si="96"/>
        <v>23876.475000000002</v>
      </c>
      <c r="T94" s="6">
        <f t="shared" si="96"/>
        <v>3904.8333333333339</v>
      </c>
      <c r="U94" s="12">
        <f t="shared" si="103"/>
        <v>210881.00833333336</v>
      </c>
      <c r="V94" s="6">
        <f t="shared" si="97"/>
        <v>9107.0583333333343</v>
      </c>
      <c r="W94" s="6">
        <f t="shared" si="97"/>
        <v>0</v>
      </c>
      <c r="X94" s="12">
        <f t="shared" si="104"/>
        <v>219988.06666666671</v>
      </c>
    </row>
    <row r="95" spans="1:24" x14ac:dyDescent="0.3">
      <c r="A95">
        <f t="shared" si="92"/>
        <v>2010</v>
      </c>
      <c r="B95" s="35" t="s">
        <v>21</v>
      </c>
      <c r="C95" s="35" t="s">
        <v>22</v>
      </c>
      <c r="D95" s="6">
        <v>21087623</v>
      </c>
      <c r="E95" s="6">
        <v>490355</v>
      </c>
      <c r="F95" s="6">
        <v>0</v>
      </c>
      <c r="G95" s="12">
        <f t="shared" si="98"/>
        <v>21577978</v>
      </c>
      <c r="H95" s="6">
        <v>10919</v>
      </c>
      <c r="I95" s="6">
        <v>0</v>
      </c>
      <c r="J95" s="12">
        <f t="shared" si="94"/>
        <v>21588897</v>
      </c>
      <c r="K95" s="6">
        <f t="shared" si="99"/>
        <v>8786509.583333334</v>
      </c>
      <c r="L95" s="6">
        <f t="shared" si="95"/>
        <v>204314.58333333334</v>
      </c>
      <c r="M95" s="6">
        <f t="shared" si="95"/>
        <v>0</v>
      </c>
      <c r="N95" s="12">
        <f t="shared" si="105"/>
        <v>8990824.1666666679</v>
      </c>
      <c r="O95" s="6">
        <f t="shared" si="100"/>
        <v>4549.5833333333339</v>
      </c>
      <c r="P95" s="6">
        <f t="shared" si="100"/>
        <v>0</v>
      </c>
      <c r="Q95" s="12">
        <f t="shared" si="101"/>
        <v>8995373.7500000019</v>
      </c>
      <c r="R95" s="6">
        <f t="shared" si="102"/>
        <v>615055.6708333334</v>
      </c>
      <c r="S95" s="6">
        <f t="shared" si="96"/>
        <v>14302.020833333336</v>
      </c>
      <c r="T95" s="6">
        <f t="shared" si="96"/>
        <v>0</v>
      </c>
      <c r="U95" s="12">
        <f t="shared" si="103"/>
        <v>629357.69166666677</v>
      </c>
      <c r="V95" s="6">
        <f t="shared" si="97"/>
        <v>318.47083333333342</v>
      </c>
      <c r="W95" s="6">
        <f t="shared" si="97"/>
        <v>0</v>
      </c>
      <c r="X95" s="12">
        <f t="shared" si="104"/>
        <v>629676.16250000009</v>
      </c>
    </row>
    <row r="96" spans="1:24" x14ac:dyDescent="0.3">
      <c r="A96">
        <f t="shared" si="92"/>
        <v>2010</v>
      </c>
      <c r="B96" s="35" t="s">
        <v>23</v>
      </c>
      <c r="C96" s="35" t="s">
        <v>24</v>
      </c>
      <c r="D96" s="6">
        <v>12077975</v>
      </c>
      <c r="E96" s="6">
        <v>91751</v>
      </c>
      <c r="F96" s="6">
        <v>0</v>
      </c>
      <c r="G96" s="12">
        <f t="shared" si="98"/>
        <v>12169726</v>
      </c>
      <c r="H96" s="6">
        <v>10230</v>
      </c>
      <c r="I96" s="6">
        <v>0</v>
      </c>
      <c r="J96" s="12">
        <f t="shared" si="94"/>
        <v>12179956</v>
      </c>
      <c r="K96" s="6">
        <f t="shared" si="99"/>
        <v>5032489.583333334</v>
      </c>
      <c r="L96" s="6">
        <f t="shared" si="95"/>
        <v>38229.583333333336</v>
      </c>
      <c r="M96" s="6">
        <f t="shared" si="95"/>
        <v>0</v>
      </c>
      <c r="N96" s="12">
        <f t="shared" si="105"/>
        <v>5070719.166666667</v>
      </c>
      <c r="O96" s="6">
        <f t="shared" si="100"/>
        <v>4262.5</v>
      </c>
      <c r="P96" s="6">
        <f t="shared" si="100"/>
        <v>0</v>
      </c>
      <c r="Q96" s="12">
        <f t="shared" si="101"/>
        <v>5074981.666666667</v>
      </c>
      <c r="R96" s="6">
        <f t="shared" si="102"/>
        <v>352274.27083333343</v>
      </c>
      <c r="S96" s="6">
        <f t="shared" si="96"/>
        <v>2676.0708333333337</v>
      </c>
      <c r="T96" s="6">
        <f t="shared" si="96"/>
        <v>0</v>
      </c>
      <c r="U96" s="12">
        <f t="shared" si="103"/>
        <v>354950.34166666679</v>
      </c>
      <c r="V96" s="6">
        <f t="shared" si="97"/>
        <v>298.375</v>
      </c>
      <c r="W96" s="6">
        <f t="shared" si="97"/>
        <v>0</v>
      </c>
      <c r="X96" s="12">
        <f t="shared" si="104"/>
        <v>355248.71666666679</v>
      </c>
    </row>
    <row r="97" spans="1:24" x14ac:dyDescent="0.3">
      <c r="B97" s="36" t="s">
        <v>8</v>
      </c>
      <c r="C97" s="36" t="s">
        <v>8</v>
      </c>
      <c r="D97" s="6">
        <v>262934575</v>
      </c>
      <c r="E97" s="6">
        <v>2256416</v>
      </c>
      <c r="F97" s="6">
        <v>1252237</v>
      </c>
      <c r="G97" s="12">
        <f t="shared" ref="G97:X97" si="106">SUM(G89:G96)</f>
        <v>266443228</v>
      </c>
      <c r="H97" s="6">
        <v>1216382</v>
      </c>
      <c r="I97" s="6">
        <v>5537643</v>
      </c>
      <c r="J97" s="12">
        <f t="shared" si="106"/>
        <v>273197253</v>
      </c>
      <c r="K97" s="6">
        <f t="shared" si="106"/>
        <v>109556072.91666667</v>
      </c>
      <c r="L97" s="6">
        <f t="shared" si="106"/>
        <v>940173.33333333349</v>
      </c>
      <c r="M97" s="6">
        <f t="shared" si="106"/>
        <v>521765.41666666669</v>
      </c>
      <c r="N97" s="12">
        <f t="shared" si="106"/>
        <v>111018011.66666669</v>
      </c>
      <c r="O97" s="6">
        <f t="shared" si="106"/>
        <v>506825.83333333331</v>
      </c>
      <c r="P97" s="6">
        <f t="shared" si="106"/>
        <v>2307351.25</v>
      </c>
      <c r="Q97" s="12">
        <f t="shared" si="106"/>
        <v>113832188.75000003</v>
      </c>
      <c r="R97" s="6">
        <f t="shared" si="106"/>
        <v>15703300.10416667</v>
      </c>
      <c r="S97" s="6">
        <f t="shared" si="106"/>
        <v>69361.545833333337</v>
      </c>
      <c r="T97" s="6">
        <f t="shared" si="106"/>
        <v>41155.429166666676</v>
      </c>
      <c r="U97" s="12">
        <f t="shared" si="106"/>
        <v>15813817.079166668</v>
      </c>
      <c r="V97" s="6">
        <f t="shared" si="106"/>
        <v>37772.883333333339</v>
      </c>
      <c r="W97" s="6">
        <f t="shared" si="106"/>
        <v>161514.58750000002</v>
      </c>
      <c r="X97" s="12">
        <f t="shared" si="106"/>
        <v>16013104.550000003</v>
      </c>
    </row>
    <row r="98" spans="1:24" x14ac:dyDescent="0.3">
      <c r="B98" s="44"/>
      <c r="C98" s="44"/>
    </row>
    <row r="99" spans="1:24" x14ac:dyDescent="0.3">
      <c r="B99" s="16">
        <v>2011</v>
      </c>
      <c r="C99" s="16">
        <v>2011</v>
      </c>
      <c r="D99" s="57" t="s">
        <v>0</v>
      </c>
      <c r="E99" s="57"/>
      <c r="F99" s="57"/>
      <c r="G99" s="57"/>
      <c r="H99" s="57"/>
      <c r="I99" s="57"/>
      <c r="J99" s="57"/>
      <c r="K99" s="57" t="s">
        <v>30</v>
      </c>
      <c r="L99" s="57"/>
      <c r="M99" s="57"/>
      <c r="N99" s="57"/>
      <c r="O99" s="57"/>
      <c r="P99" s="57"/>
      <c r="Q99" s="57"/>
      <c r="R99" s="57" t="s">
        <v>31</v>
      </c>
      <c r="S99" s="57"/>
      <c r="T99" s="57"/>
      <c r="U99" s="57"/>
      <c r="V99" s="57"/>
      <c r="W99" s="57"/>
      <c r="X99" s="57"/>
    </row>
    <row r="100" spans="1:24" ht="43.2" x14ac:dyDescent="0.3">
      <c r="B100" s="34" t="s">
        <v>1</v>
      </c>
      <c r="C100" s="34" t="s">
        <v>1</v>
      </c>
      <c r="D100" s="4" t="s">
        <v>2</v>
      </c>
      <c r="E100" s="4" t="s">
        <v>3</v>
      </c>
      <c r="F100" s="4" t="s">
        <v>4</v>
      </c>
      <c r="G100" s="11" t="s">
        <v>5</v>
      </c>
      <c r="H100" s="4" t="s">
        <v>6</v>
      </c>
      <c r="I100" s="4" t="s">
        <v>7</v>
      </c>
      <c r="J100" s="11" t="s">
        <v>8</v>
      </c>
      <c r="K100" s="4" t="s">
        <v>2</v>
      </c>
      <c r="L100" s="4" t="s">
        <v>3</v>
      </c>
      <c r="M100" s="4" t="s">
        <v>4</v>
      </c>
      <c r="N100" s="11" t="s">
        <v>5</v>
      </c>
      <c r="O100" s="4" t="s">
        <v>6</v>
      </c>
      <c r="P100" s="4" t="s">
        <v>7</v>
      </c>
      <c r="Q100" s="11" t="s">
        <v>8</v>
      </c>
      <c r="R100" s="4" t="s">
        <v>2</v>
      </c>
      <c r="S100" s="4" t="s">
        <v>3</v>
      </c>
      <c r="T100" s="4" t="s">
        <v>4</v>
      </c>
      <c r="U100" s="11" t="s">
        <v>5</v>
      </c>
      <c r="V100" s="4" t="s">
        <v>6</v>
      </c>
      <c r="W100" s="4" t="s">
        <v>7</v>
      </c>
      <c r="X100" s="11" t="s">
        <v>8</v>
      </c>
    </row>
    <row r="101" spans="1:24" x14ac:dyDescent="0.3">
      <c r="A101">
        <f t="shared" si="92"/>
        <v>2011</v>
      </c>
      <c r="B101" s="35" t="s">
        <v>9</v>
      </c>
      <c r="C101" s="35" t="s">
        <v>10</v>
      </c>
      <c r="D101" s="6">
        <v>3946488</v>
      </c>
      <c r="E101" s="6">
        <v>359508</v>
      </c>
      <c r="F101" s="6">
        <v>205661</v>
      </c>
      <c r="G101" s="12">
        <f>SUM(D101:F101)</f>
        <v>4511657</v>
      </c>
      <c r="H101" s="6">
        <v>345690</v>
      </c>
      <c r="I101" s="6">
        <v>7150099</v>
      </c>
      <c r="J101" s="12">
        <f t="shared" ref="J101:J108" si="107">SUM(G101:I101)</f>
        <v>12007446</v>
      </c>
      <c r="K101" s="6">
        <f>D101*$K$1</f>
        <v>1644370</v>
      </c>
      <c r="L101" s="6">
        <f t="shared" ref="L101:M108" si="108">E101*$K$1</f>
        <v>149795</v>
      </c>
      <c r="M101" s="6">
        <f t="shared" si="108"/>
        <v>85692.083333333343</v>
      </c>
      <c r="N101" s="12">
        <f>SUM(K101:M101)</f>
        <v>1879857.0833333333</v>
      </c>
      <c r="O101" s="6">
        <f>H101*$K$1</f>
        <v>144037.5</v>
      </c>
      <c r="P101" s="6">
        <f>I101*$K$1</f>
        <v>2979207.916666667</v>
      </c>
      <c r="Q101" s="12">
        <f>SUM(N101:P101)</f>
        <v>5003102.5</v>
      </c>
      <c r="R101" s="6">
        <f>IF($B101="Lamagistere",IFERROR(K101*$S$1,""),IFERROR(K101*$R$1,""))</f>
        <v>115105.90000000001</v>
      </c>
      <c r="S101" s="6">
        <f t="shared" ref="S101:T108" si="109">IF($B101="Lamagistere",IFERROR(L101*$S$1,""),IFERROR(L101*$R$1,""))</f>
        <v>10485.650000000001</v>
      </c>
      <c r="T101" s="6">
        <f t="shared" si="109"/>
        <v>5998.445833333335</v>
      </c>
      <c r="U101" s="12">
        <f>SUM(R101:T101)</f>
        <v>131589.99583333335</v>
      </c>
      <c r="V101" s="6">
        <f t="shared" ref="V101:W108" si="110">IF($B101="Lamagistere",IFERROR(O101*$S$1,""),IFERROR(O101*$R$1,""))</f>
        <v>10082.625000000002</v>
      </c>
      <c r="W101" s="6">
        <f t="shared" si="110"/>
        <v>208544.5541666667</v>
      </c>
      <c r="X101" s="12">
        <f>SUM(U101:W101)</f>
        <v>350217.17500000005</v>
      </c>
    </row>
    <row r="102" spans="1:24" x14ac:dyDescent="0.3">
      <c r="A102">
        <f t="shared" si="92"/>
        <v>2011</v>
      </c>
      <c r="B102" s="35" t="s">
        <v>11</v>
      </c>
      <c r="C102" s="35" t="s">
        <v>12</v>
      </c>
      <c r="D102" s="6">
        <v>50385</v>
      </c>
      <c r="E102" s="6">
        <v>154146</v>
      </c>
      <c r="F102" s="6">
        <v>43800</v>
      </c>
      <c r="G102" s="12">
        <f t="shared" ref="G102:G108" si="111">SUM(D102:F102)</f>
        <v>248331</v>
      </c>
      <c r="H102" s="6">
        <v>133855</v>
      </c>
      <c r="I102" s="6">
        <v>0</v>
      </c>
      <c r="J102" s="12">
        <f t="shared" si="107"/>
        <v>382186</v>
      </c>
      <c r="K102" s="6">
        <f t="shared" ref="K102:K108" si="112">D102*$K$1</f>
        <v>20993.75</v>
      </c>
      <c r="L102" s="6">
        <f t="shared" si="108"/>
        <v>64227.5</v>
      </c>
      <c r="M102" s="6">
        <f t="shared" si="108"/>
        <v>18250</v>
      </c>
      <c r="N102" s="12">
        <f>SUM(K102:M102)</f>
        <v>103471.25</v>
      </c>
      <c r="O102" s="6">
        <f t="shared" ref="O102:P108" si="113">H102*$K$1</f>
        <v>55772.916666666672</v>
      </c>
      <c r="P102" s="6">
        <f t="shared" si="113"/>
        <v>0</v>
      </c>
      <c r="Q102" s="12">
        <f t="shared" ref="Q102:Q108" si="114">SUM(N102:P102)</f>
        <v>159244.16666666669</v>
      </c>
      <c r="R102" s="6">
        <f t="shared" ref="R102:R108" si="115">IF($B102="Lamagistere",IFERROR(K102*$S$1,""),IFERROR(K102*$R$1,""))</f>
        <v>1469.5625000000002</v>
      </c>
      <c r="S102" s="6">
        <f t="shared" si="109"/>
        <v>4495.9250000000002</v>
      </c>
      <c r="T102" s="6">
        <f t="shared" si="109"/>
        <v>1277.5000000000002</v>
      </c>
      <c r="U102" s="12">
        <f t="shared" ref="U102:U108" si="116">SUM(R102:T102)</f>
        <v>7242.9875000000002</v>
      </c>
      <c r="V102" s="6">
        <f t="shared" si="110"/>
        <v>3904.1041666666674</v>
      </c>
      <c r="W102" s="6">
        <f t="shared" si="110"/>
        <v>0</v>
      </c>
      <c r="X102" s="12">
        <f t="shared" ref="X102:X108" si="117">SUM(U102:W102)</f>
        <v>11147.091666666667</v>
      </c>
    </row>
    <row r="103" spans="1:24" x14ac:dyDescent="0.3">
      <c r="A103">
        <f t="shared" si="92"/>
        <v>2011</v>
      </c>
      <c r="B103" s="35" t="s">
        <v>13</v>
      </c>
      <c r="C103" s="35" t="s">
        <v>14</v>
      </c>
      <c r="D103" s="6">
        <v>216820000</v>
      </c>
      <c r="E103" s="6">
        <v>103061</v>
      </c>
      <c r="F103" s="6">
        <v>123003</v>
      </c>
      <c r="G103" s="12">
        <f t="shared" si="111"/>
        <v>217046064</v>
      </c>
      <c r="H103" s="6">
        <v>28831</v>
      </c>
      <c r="I103" s="6">
        <v>0</v>
      </c>
      <c r="J103" s="12">
        <f t="shared" si="107"/>
        <v>217074895</v>
      </c>
      <c r="K103" s="6">
        <f t="shared" si="112"/>
        <v>90341666.666666672</v>
      </c>
      <c r="L103" s="6">
        <f t="shared" si="108"/>
        <v>42942.083333333336</v>
      </c>
      <c r="M103" s="6">
        <f t="shared" si="108"/>
        <v>51251.25</v>
      </c>
      <c r="N103" s="12">
        <f t="shared" ref="N103:N108" si="118">SUM(K103:M103)</f>
        <v>90435860</v>
      </c>
      <c r="O103" s="6">
        <f t="shared" si="113"/>
        <v>12012.916666666668</v>
      </c>
      <c r="P103" s="6">
        <f t="shared" si="113"/>
        <v>0</v>
      </c>
      <c r="Q103" s="12">
        <f t="shared" si="114"/>
        <v>90447872.916666672</v>
      </c>
      <c r="R103" s="6">
        <f t="shared" si="115"/>
        <v>14454666.666666668</v>
      </c>
      <c r="S103" s="6">
        <f t="shared" si="109"/>
        <v>6870.7333333333336</v>
      </c>
      <c r="T103" s="6">
        <f t="shared" si="109"/>
        <v>8200.2000000000007</v>
      </c>
      <c r="U103" s="12">
        <f t="shared" si="116"/>
        <v>14469737.6</v>
      </c>
      <c r="V103" s="6">
        <f t="shared" si="110"/>
        <v>1922.0666666666668</v>
      </c>
      <c r="W103" s="6">
        <f t="shared" si="110"/>
        <v>0</v>
      </c>
      <c r="X103" s="12">
        <f t="shared" si="117"/>
        <v>14471659.666666666</v>
      </c>
    </row>
    <row r="104" spans="1:24" x14ac:dyDescent="0.3">
      <c r="A104">
        <f t="shared" si="92"/>
        <v>2011</v>
      </c>
      <c r="B104" s="35" t="s">
        <v>15</v>
      </c>
      <c r="C104" s="35" t="s">
        <v>16</v>
      </c>
      <c r="D104" s="6">
        <v>2915889</v>
      </c>
      <c r="E104" s="6">
        <v>367995</v>
      </c>
      <c r="F104" s="6">
        <v>58890</v>
      </c>
      <c r="G104" s="12">
        <f t="shared" si="111"/>
        <v>3342774</v>
      </c>
      <c r="H104" s="6">
        <v>78949</v>
      </c>
      <c r="I104" s="6">
        <v>0</v>
      </c>
      <c r="J104" s="12">
        <f t="shared" si="107"/>
        <v>3421723</v>
      </c>
      <c r="K104" s="6">
        <f t="shared" si="112"/>
        <v>1214953.75</v>
      </c>
      <c r="L104" s="6">
        <f t="shared" si="108"/>
        <v>153331.25</v>
      </c>
      <c r="M104" s="6">
        <f t="shared" si="108"/>
        <v>24537.5</v>
      </c>
      <c r="N104" s="12">
        <f t="shared" si="118"/>
        <v>1392822.5</v>
      </c>
      <c r="O104" s="6">
        <f t="shared" si="113"/>
        <v>32895.416666666672</v>
      </c>
      <c r="P104" s="6">
        <f t="shared" si="113"/>
        <v>0</v>
      </c>
      <c r="Q104" s="12">
        <f t="shared" si="114"/>
        <v>1425717.9166666667</v>
      </c>
      <c r="R104" s="6">
        <f t="shared" si="115"/>
        <v>85046.762500000012</v>
      </c>
      <c r="S104" s="6">
        <f t="shared" si="109"/>
        <v>10733.187500000002</v>
      </c>
      <c r="T104" s="6">
        <f t="shared" si="109"/>
        <v>1717.6250000000002</v>
      </c>
      <c r="U104" s="12">
        <f t="shared" si="116"/>
        <v>97497.575000000012</v>
      </c>
      <c r="V104" s="6">
        <f t="shared" si="110"/>
        <v>2302.6791666666672</v>
      </c>
      <c r="W104" s="6">
        <f t="shared" si="110"/>
        <v>0</v>
      </c>
      <c r="X104" s="12">
        <f t="shared" si="117"/>
        <v>99800.25416666668</v>
      </c>
    </row>
    <row r="105" spans="1:24" x14ac:dyDescent="0.3">
      <c r="A105">
        <f t="shared" si="92"/>
        <v>2011</v>
      </c>
      <c r="B105" s="35" t="s">
        <v>17</v>
      </c>
      <c r="C105" s="35" t="s">
        <v>18</v>
      </c>
      <c r="D105" s="6">
        <v>958799</v>
      </c>
      <c r="E105" s="6">
        <v>0</v>
      </c>
      <c r="F105" s="6">
        <v>697557</v>
      </c>
      <c r="G105" s="12">
        <f t="shared" si="111"/>
        <v>1656356</v>
      </c>
      <c r="H105" s="6">
        <v>242539</v>
      </c>
      <c r="I105" s="6">
        <v>0</v>
      </c>
      <c r="J105" s="12">
        <f t="shared" si="107"/>
        <v>1898895</v>
      </c>
      <c r="K105" s="6">
        <f t="shared" si="112"/>
        <v>399499.58333333337</v>
      </c>
      <c r="L105" s="6">
        <f t="shared" si="108"/>
        <v>0</v>
      </c>
      <c r="M105" s="6">
        <f t="shared" si="108"/>
        <v>290648.75</v>
      </c>
      <c r="N105" s="12">
        <f t="shared" si="118"/>
        <v>690148.33333333337</v>
      </c>
      <c r="O105" s="6">
        <f t="shared" si="113"/>
        <v>101057.91666666667</v>
      </c>
      <c r="P105" s="6">
        <f t="shared" si="113"/>
        <v>0</v>
      </c>
      <c r="Q105" s="12">
        <f t="shared" si="114"/>
        <v>791206.25</v>
      </c>
      <c r="R105" s="6">
        <f t="shared" si="115"/>
        <v>27964.97083333334</v>
      </c>
      <c r="S105" s="6">
        <f t="shared" si="109"/>
        <v>0</v>
      </c>
      <c r="T105" s="6">
        <f t="shared" si="109"/>
        <v>20345.412500000002</v>
      </c>
      <c r="U105" s="12">
        <f t="shared" si="116"/>
        <v>48310.383333333346</v>
      </c>
      <c r="V105" s="6">
        <f t="shared" si="110"/>
        <v>7074.0541666666677</v>
      </c>
      <c r="W105" s="6">
        <f t="shared" si="110"/>
        <v>0</v>
      </c>
      <c r="X105" s="12">
        <f t="shared" si="117"/>
        <v>55384.437500000015</v>
      </c>
    </row>
    <row r="106" spans="1:24" x14ac:dyDescent="0.3">
      <c r="A106">
        <f t="shared" si="92"/>
        <v>2011</v>
      </c>
      <c r="B106" s="35" t="s">
        <v>19</v>
      </c>
      <c r="C106" s="35" t="s">
        <v>20</v>
      </c>
      <c r="D106" s="6">
        <v>3476349</v>
      </c>
      <c r="E106" s="6">
        <v>726514</v>
      </c>
      <c r="F106" s="6">
        <v>158702</v>
      </c>
      <c r="G106" s="12">
        <f t="shared" si="111"/>
        <v>4361565</v>
      </c>
      <c r="H106" s="6">
        <v>258407</v>
      </c>
      <c r="I106" s="6">
        <v>0</v>
      </c>
      <c r="J106" s="12">
        <f t="shared" si="107"/>
        <v>4619972</v>
      </c>
      <c r="K106" s="6">
        <f t="shared" si="112"/>
        <v>1448478.75</v>
      </c>
      <c r="L106" s="6">
        <f t="shared" si="108"/>
        <v>302714.16666666669</v>
      </c>
      <c r="M106" s="6">
        <f t="shared" si="108"/>
        <v>66125.833333333343</v>
      </c>
      <c r="N106" s="12">
        <f t="shared" si="118"/>
        <v>1817318.75</v>
      </c>
      <c r="O106" s="6">
        <f t="shared" si="113"/>
        <v>107669.58333333334</v>
      </c>
      <c r="P106" s="6">
        <f t="shared" si="113"/>
        <v>0</v>
      </c>
      <c r="Q106" s="12">
        <f t="shared" si="114"/>
        <v>1924988.3333333333</v>
      </c>
      <c r="R106" s="6">
        <f t="shared" si="115"/>
        <v>101393.51250000001</v>
      </c>
      <c r="S106" s="6">
        <f t="shared" si="109"/>
        <v>21189.991666666669</v>
      </c>
      <c r="T106" s="6">
        <f t="shared" si="109"/>
        <v>4628.8083333333343</v>
      </c>
      <c r="U106" s="12">
        <f t="shared" si="116"/>
        <v>127212.31250000001</v>
      </c>
      <c r="V106" s="6">
        <f t="shared" si="110"/>
        <v>7536.8708333333343</v>
      </c>
      <c r="W106" s="6">
        <f t="shared" si="110"/>
        <v>0</v>
      </c>
      <c r="X106" s="12">
        <f t="shared" si="117"/>
        <v>134749.18333333335</v>
      </c>
    </row>
    <row r="107" spans="1:24" x14ac:dyDescent="0.3">
      <c r="A107">
        <f t="shared" si="92"/>
        <v>2011</v>
      </c>
      <c r="B107" s="35" t="s">
        <v>21</v>
      </c>
      <c r="C107" s="35" t="s">
        <v>22</v>
      </c>
      <c r="D107" s="6">
        <v>21104165</v>
      </c>
      <c r="E107" s="6">
        <v>561046</v>
      </c>
      <c r="F107" s="6">
        <v>0</v>
      </c>
      <c r="G107" s="12">
        <f t="shared" si="111"/>
        <v>21665211</v>
      </c>
      <c r="H107" s="6">
        <v>8699</v>
      </c>
      <c r="I107" s="6">
        <v>0</v>
      </c>
      <c r="J107" s="12">
        <f t="shared" si="107"/>
        <v>21673910</v>
      </c>
      <c r="K107" s="6">
        <f t="shared" si="112"/>
        <v>8793402.083333334</v>
      </c>
      <c r="L107" s="6">
        <f t="shared" si="108"/>
        <v>233769.16666666669</v>
      </c>
      <c r="M107" s="6">
        <f t="shared" si="108"/>
        <v>0</v>
      </c>
      <c r="N107" s="12">
        <f t="shared" si="118"/>
        <v>9027171.25</v>
      </c>
      <c r="O107" s="6">
        <f t="shared" si="113"/>
        <v>3624.5833333333335</v>
      </c>
      <c r="P107" s="6">
        <f t="shared" si="113"/>
        <v>0</v>
      </c>
      <c r="Q107" s="12">
        <f t="shared" si="114"/>
        <v>9030795.833333334</v>
      </c>
      <c r="R107" s="6">
        <f t="shared" si="115"/>
        <v>615538.14583333349</v>
      </c>
      <c r="S107" s="6">
        <f t="shared" si="109"/>
        <v>16363.841666666669</v>
      </c>
      <c r="T107" s="6">
        <f t="shared" si="109"/>
        <v>0</v>
      </c>
      <c r="U107" s="12">
        <f t="shared" si="116"/>
        <v>631901.98750000016</v>
      </c>
      <c r="V107" s="6">
        <f t="shared" si="110"/>
        <v>253.72083333333336</v>
      </c>
      <c r="W107" s="6">
        <f t="shared" si="110"/>
        <v>0</v>
      </c>
      <c r="X107" s="12">
        <f t="shared" si="117"/>
        <v>632155.70833333349</v>
      </c>
    </row>
    <row r="108" spans="1:24" x14ac:dyDescent="0.3">
      <c r="A108">
        <f t="shared" si="92"/>
        <v>2011</v>
      </c>
      <c r="B108" s="35" t="s">
        <v>23</v>
      </c>
      <c r="C108" s="35" t="s">
        <v>24</v>
      </c>
      <c r="D108" s="6">
        <v>10385412</v>
      </c>
      <c r="E108" s="6">
        <v>108986</v>
      </c>
      <c r="F108" s="6">
        <v>0</v>
      </c>
      <c r="G108" s="12">
        <f t="shared" si="111"/>
        <v>10494398</v>
      </c>
      <c r="H108" s="6">
        <v>11404</v>
      </c>
      <c r="I108" s="6">
        <v>0</v>
      </c>
      <c r="J108" s="12">
        <f t="shared" si="107"/>
        <v>10505802</v>
      </c>
      <c r="K108" s="6">
        <f t="shared" si="112"/>
        <v>4327255</v>
      </c>
      <c r="L108" s="6">
        <f t="shared" si="108"/>
        <v>45410.833333333336</v>
      </c>
      <c r="M108" s="6">
        <f t="shared" si="108"/>
        <v>0</v>
      </c>
      <c r="N108" s="12">
        <f t="shared" si="118"/>
        <v>4372665.833333333</v>
      </c>
      <c r="O108" s="6">
        <f t="shared" si="113"/>
        <v>4751.666666666667</v>
      </c>
      <c r="P108" s="6">
        <f t="shared" si="113"/>
        <v>0</v>
      </c>
      <c r="Q108" s="12">
        <f t="shared" si="114"/>
        <v>4377417.5</v>
      </c>
      <c r="R108" s="6">
        <f t="shared" si="115"/>
        <v>302907.85000000003</v>
      </c>
      <c r="S108" s="6">
        <f t="shared" si="109"/>
        <v>3178.7583333333337</v>
      </c>
      <c r="T108" s="6">
        <f t="shared" si="109"/>
        <v>0</v>
      </c>
      <c r="U108" s="12">
        <f t="shared" si="116"/>
        <v>306086.6083333334</v>
      </c>
      <c r="V108" s="6">
        <f t="shared" si="110"/>
        <v>332.61666666666673</v>
      </c>
      <c r="W108" s="6">
        <f t="shared" si="110"/>
        <v>0</v>
      </c>
      <c r="X108" s="12">
        <f t="shared" si="117"/>
        <v>306419.22500000003</v>
      </c>
    </row>
    <row r="109" spans="1:24" x14ac:dyDescent="0.3">
      <c r="B109" s="36" t="s">
        <v>8</v>
      </c>
      <c r="C109" s="36" t="s">
        <v>8</v>
      </c>
      <c r="D109" s="6">
        <v>259657487</v>
      </c>
      <c r="E109" s="6">
        <v>2381256</v>
      </c>
      <c r="F109" s="6">
        <v>1287613</v>
      </c>
      <c r="G109" s="12">
        <f t="shared" ref="G109:X109" si="119">SUM(G101:G108)</f>
        <v>263326356</v>
      </c>
      <c r="H109" s="6">
        <v>1108374</v>
      </c>
      <c r="I109" s="6">
        <v>7150099</v>
      </c>
      <c r="J109" s="12">
        <f t="shared" si="119"/>
        <v>271584829</v>
      </c>
      <c r="K109" s="6">
        <f t="shared" si="119"/>
        <v>108190619.58333333</v>
      </c>
      <c r="L109" s="6">
        <f t="shared" si="119"/>
        <v>992190.00000000012</v>
      </c>
      <c r="M109" s="6">
        <f t="shared" si="119"/>
        <v>536505.41666666674</v>
      </c>
      <c r="N109" s="12">
        <f t="shared" si="119"/>
        <v>109719314.99999999</v>
      </c>
      <c r="O109" s="6">
        <f t="shared" si="119"/>
        <v>461822.5</v>
      </c>
      <c r="P109" s="6">
        <f t="shared" si="119"/>
        <v>2979207.916666667</v>
      </c>
      <c r="Q109" s="12">
        <f t="shared" si="119"/>
        <v>113160345.41666667</v>
      </c>
      <c r="R109" s="6">
        <f t="shared" si="119"/>
        <v>15704093.370833334</v>
      </c>
      <c r="S109" s="6">
        <f t="shared" si="119"/>
        <v>73318.087500000009</v>
      </c>
      <c r="T109" s="6">
        <f t="shared" si="119"/>
        <v>42167.991666666669</v>
      </c>
      <c r="U109" s="12">
        <f t="shared" si="119"/>
        <v>15819579.449999999</v>
      </c>
      <c r="V109" s="6">
        <f t="shared" si="119"/>
        <v>33408.73750000001</v>
      </c>
      <c r="W109" s="6">
        <f t="shared" si="119"/>
        <v>208544.5541666667</v>
      </c>
      <c r="X109" s="12">
        <f t="shared" si="119"/>
        <v>16061532.741666667</v>
      </c>
    </row>
    <row r="110" spans="1:24" x14ac:dyDescent="0.3">
      <c r="B110" s="44"/>
      <c r="C110" s="44"/>
    </row>
    <row r="111" spans="1:24" x14ac:dyDescent="0.3">
      <c r="B111" s="16">
        <v>2012</v>
      </c>
      <c r="C111" s="16">
        <v>2012</v>
      </c>
      <c r="D111" s="57" t="s">
        <v>0</v>
      </c>
      <c r="E111" s="57"/>
      <c r="F111" s="57"/>
      <c r="G111" s="57"/>
      <c r="H111" s="57"/>
      <c r="I111" s="57"/>
      <c r="J111" s="57"/>
      <c r="K111" s="57" t="s">
        <v>30</v>
      </c>
      <c r="L111" s="57"/>
      <c r="M111" s="57"/>
      <c r="N111" s="57"/>
      <c r="O111" s="57"/>
      <c r="P111" s="57"/>
      <c r="Q111" s="57"/>
      <c r="R111" s="57" t="s">
        <v>31</v>
      </c>
      <c r="S111" s="57"/>
      <c r="T111" s="57"/>
      <c r="U111" s="57"/>
      <c r="V111" s="57"/>
      <c r="W111" s="57"/>
      <c r="X111" s="57"/>
    </row>
    <row r="112" spans="1:24" ht="43.2" x14ac:dyDescent="0.3">
      <c r="B112" s="34" t="s">
        <v>1</v>
      </c>
      <c r="C112" s="34" t="s">
        <v>1</v>
      </c>
      <c r="D112" s="4" t="s">
        <v>2</v>
      </c>
      <c r="E112" s="4" t="s">
        <v>3</v>
      </c>
      <c r="F112" s="4" t="s">
        <v>4</v>
      </c>
      <c r="G112" s="11" t="s">
        <v>5</v>
      </c>
      <c r="H112" s="4" t="s">
        <v>6</v>
      </c>
      <c r="I112" s="4" t="s">
        <v>7</v>
      </c>
      <c r="J112" s="11" t="s">
        <v>8</v>
      </c>
      <c r="K112" s="4" t="s">
        <v>2</v>
      </c>
      <c r="L112" s="4" t="s">
        <v>3</v>
      </c>
      <c r="M112" s="4" t="s">
        <v>4</v>
      </c>
      <c r="N112" s="11" t="s">
        <v>5</v>
      </c>
      <c r="O112" s="4" t="s">
        <v>6</v>
      </c>
      <c r="P112" s="4" t="s">
        <v>7</v>
      </c>
      <c r="Q112" s="11" t="s">
        <v>8</v>
      </c>
      <c r="R112" s="4" t="s">
        <v>2</v>
      </c>
      <c r="S112" s="4" t="s">
        <v>3</v>
      </c>
      <c r="T112" s="4" t="s">
        <v>4</v>
      </c>
      <c r="U112" s="11" t="s">
        <v>5</v>
      </c>
      <c r="V112" s="4" t="s">
        <v>6</v>
      </c>
      <c r="W112" s="4" t="s">
        <v>7</v>
      </c>
      <c r="X112" s="11" t="s">
        <v>8</v>
      </c>
    </row>
    <row r="113" spans="1:24" x14ac:dyDescent="0.3">
      <c r="A113">
        <f t="shared" si="92"/>
        <v>2012</v>
      </c>
      <c r="B113" s="35" t="s">
        <v>9</v>
      </c>
      <c r="C113" s="35" t="s">
        <v>10</v>
      </c>
      <c r="D113" s="6">
        <v>4807333</v>
      </c>
      <c r="E113" s="6">
        <v>345732</v>
      </c>
      <c r="F113" s="6">
        <v>222569</v>
      </c>
      <c r="G113" s="12">
        <f>SUM(D113:F113)</f>
        <v>5375634</v>
      </c>
      <c r="H113" s="6">
        <v>1639947</v>
      </c>
      <c r="I113" s="6">
        <v>6261496</v>
      </c>
      <c r="J113" s="12">
        <f t="shared" ref="J113:J120" si="120">SUM(G113:I113)</f>
        <v>13277077</v>
      </c>
      <c r="K113" s="6">
        <f>D113*$K$1</f>
        <v>2003055.4166666667</v>
      </c>
      <c r="L113" s="6">
        <f t="shared" ref="L113:M120" si="121">E113*$K$1</f>
        <v>144055</v>
      </c>
      <c r="M113" s="6">
        <f t="shared" si="121"/>
        <v>92737.083333333343</v>
      </c>
      <c r="N113" s="12">
        <f>SUM(K113:M113)</f>
        <v>2239847.5000000005</v>
      </c>
      <c r="O113" s="6">
        <f>H113*$K$1</f>
        <v>683311.25</v>
      </c>
      <c r="P113" s="6">
        <f>I113*$K$1</f>
        <v>2608956.666666667</v>
      </c>
      <c r="Q113" s="12">
        <f>SUM(N113:P113)</f>
        <v>5532115.4166666679</v>
      </c>
      <c r="R113" s="6">
        <f>IF($B113="Lamagistere",IFERROR(K113*$S$1,""),IFERROR(K113*$R$1,""))</f>
        <v>140213.87916666668</v>
      </c>
      <c r="S113" s="6">
        <f t="shared" ref="S113:T120" si="122">IF($B113="Lamagistere",IFERROR(L113*$S$1,""),IFERROR(L113*$R$1,""))</f>
        <v>10083.85</v>
      </c>
      <c r="T113" s="6">
        <f t="shared" si="122"/>
        <v>6491.5958333333347</v>
      </c>
      <c r="U113" s="12">
        <f>SUM(R113:T113)</f>
        <v>156789.32500000001</v>
      </c>
      <c r="V113" s="6">
        <f t="shared" ref="V113:W120" si="123">IF($B113="Lamagistere",IFERROR(O113*$S$1,""),IFERROR(O113*$R$1,""))</f>
        <v>47831.787500000006</v>
      </c>
      <c r="W113" s="6">
        <f t="shared" si="123"/>
        <v>182626.9666666667</v>
      </c>
      <c r="X113" s="12">
        <f>SUM(U113:W113)</f>
        <v>387248.07916666672</v>
      </c>
    </row>
    <row r="114" spans="1:24" x14ac:dyDescent="0.3">
      <c r="A114">
        <f t="shared" si="92"/>
        <v>2012</v>
      </c>
      <c r="B114" s="35" t="s">
        <v>11</v>
      </c>
      <c r="C114" s="35" t="s">
        <v>12</v>
      </c>
      <c r="D114" s="6">
        <v>430906</v>
      </c>
      <c r="E114" s="6">
        <v>161231</v>
      </c>
      <c r="F114" s="6">
        <v>6000</v>
      </c>
      <c r="G114" s="12">
        <f t="shared" ref="G114:G120" si="124">SUM(D114:F114)</f>
        <v>598137</v>
      </c>
      <c r="H114" s="6">
        <v>376471</v>
      </c>
      <c r="I114" s="6">
        <v>0</v>
      </c>
      <c r="J114" s="12">
        <f t="shared" si="120"/>
        <v>974608</v>
      </c>
      <c r="K114" s="6">
        <f t="shared" ref="K114:K120" si="125">D114*$K$1</f>
        <v>179544.16666666669</v>
      </c>
      <c r="L114" s="6">
        <f t="shared" si="121"/>
        <v>67179.583333333343</v>
      </c>
      <c r="M114" s="6">
        <f t="shared" si="121"/>
        <v>2500</v>
      </c>
      <c r="N114" s="12">
        <f>SUM(K114:M114)</f>
        <v>249223.75000000003</v>
      </c>
      <c r="O114" s="6">
        <f t="shared" ref="O114:P120" si="126">H114*$K$1</f>
        <v>156862.91666666669</v>
      </c>
      <c r="P114" s="6">
        <f t="shared" si="126"/>
        <v>0</v>
      </c>
      <c r="Q114" s="12">
        <f t="shared" ref="Q114:Q120" si="127">SUM(N114:P114)</f>
        <v>406086.66666666674</v>
      </c>
      <c r="R114" s="6">
        <f t="shared" ref="R114:R120" si="128">IF($B114="Lamagistere",IFERROR(K114*$S$1,""),IFERROR(K114*$R$1,""))</f>
        <v>12568.091666666669</v>
      </c>
      <c r="S114" s="6">
        <f t="shared" si="122"/>
        <v>4702.5708333333341</v>
      </c>
      <c r="T114" s="6">
        <f t="shared" si="122"/>
        <v>175.00000000000003</v>
      </c>
      <c r="U114" s="12">
        <f t="shared" ref="U114:U120" si="129">SUM(R114:T114)</f>
        <v>17445.662500000002</v>
      </c>
      <c r="V114" s="6">
        <f t="shared" si="123"/>
        <v>10980.404166666669</v>
      </c>
      <c r="W114" s="6">
        <f t="shared" si="123"/>
        <v>0</v>
      </c>
      <c r="X114" s="12">
        <f t="shared" ref="X114:X120" si="130">SUM(U114:W114)</f>
        <v>28426.066666666673</v>
      </c>
    </row>
    <row r="115" spans="1:24" x14ac:dyDescent="0.3">
      <c r="A115">
        <f t="shared" si="92"/>
        <v>2012</v>
      </c>
      <c r="B115" s="35" t="s">
        <v>13</v>
      </c>
      <c r="C115" s="35" t="s">
        <v>14</v>
      </c>
      <c r="D115" s="6">
        <v>191870482</v>
      </c>
      <c r="E115" s="6">
        <v>154808</v>
      </c>
      <c r="F115" s="6">
        <v>133531</v>
      </c>
      <c r="G115" s="12">
        <f t="shared" si="124"/>
        <v>192158821</v>
      </c>
      <c r="H115" s="6">
        <v>15076</v>
      </c>
      <c r="I115" s="6">
        <v>0</v>
      </c>
      <c r="J115" s="12">
        <f t="shared" si="120"/>
        <v>192173897</v>
      </c>
      <c r="K115" s="6">
        <f t="shared" si="125"/>
        <v>79946034.166666672</v>
      </c>
      <c r="L115" s="6">
        <f t="shared" si="121"/>
        <v>64503.333333333336</v>
      </c>
      <c r="M115" s="6">
        <f t="shared" si="121"/>
        <v>55637.916666666672</v>
      </c>
      <c r="N115" s="12">
        <f t="shared" ref="N115:N120" si="131">SUM(K115:M115)</f>
        <v>80066175.416666672</v>
      </c>
      <c r="O115" s="6">
        <f t="shared" si="126"/>
        <v>6281.666666666667</v>
      </c>
      <c r="P115" s="6">
        <f t="shared" si="126"/>
        <v>0</v>
      </c>
      <c r="Q115" s="12">
        <f t="shared" si="127"/>
        <v>80072457.083333343</v>
      </c>
      <c r="R115" s="6">
        <f t="shared" si="128"/>
        <v>12791365.466666669</v>
      </c>
      <c r="S115" s="6">
        <f t="shared" si="122"/>
        <v>10320.533333333335</v>
      </c>
      <c r="T115" s="6">
        <f t="shared" si="122"/>
        <v>8902.0666666666675</v>
      </c>
      <c r="U115" s="12">
        <f t="shared" si="129"/>
        <v>12810588.066666668</v>
      </c>
      <c r="V115" s="6">
        <f t="shared" si="123"/>
        <v>1005.0666666666667</v>
      </c>
      <c r="W115" s="6">
        <f t="shared" si="123"/>
        <v>0</v>
      </c>
      <c r="X115" s="12">
        <f t="shared" si="130"/>
        <v>12811593.133333335</v>
      </c>
    </row>
    <row r="116" spans="1:24" x14ac:dyDescent="0.3">
      <c r="A116">
        <f t="shared" si="92"/>
        <v>2012</v>
      </c>
      <c r="B116" s="35" t="s">
        <v>15</v>
      </c>
      <c r="C116" s="35" t="s">
        <v>16</v>
      </c>
      <c r="D116" s="6">
        <v>3230828</v>
      </c>
      <c r="E116" s="6">
        <v>360904</v>
      </c>
      <c r="F116" s="6">
        <v>62397</v>
      </c>
      <c r="G116" s="12">
        <f t="shared" si="124"/>
        <v>3654129</v>
      </c>
      <c r="H116" s="6">
        <v>262116</v>
      </c>
      <c r="I116" s="6">
        <v>0</v>
      </c>
      <c r="J116" s="12">
        <f t="shared" si="120"/>
        <v>3916245</v>
      </c>
      <c r="K116" s="6">
        <f t="shared" si="125"/>
        <v>1346178.3333333335</v>
      </c>
      <c r="L116" s="6">
        <f t="shared" si="121"/>
        <v>150376.66666666669</v>
      </c>
      <c r="M116" s="6">
        <f t="shared" si="121"/>
        <v>25998.75</v>
      </c>
      <c r="N116" s="12">
        <f t="shared" si="131"/>
        <v>1522553.7500000002</v>
      </c>
      <c r="O116" s="6">
        <f t="shared" si="126"/>
        <v>109215</v>
      </c>
      <c r="P116" s="6">
        <f t="shared" si="126"/>
        <v>0</v>
      </c>
      <c r="Q116" s="12">
        <f t="shared" si="127"/>
        <v>1631768.7500000002</v>
      </c>
      <c r="R116" s="6">
        <f t="shared" si="128"/>
        <v>94232.483333333352</v>
      </c>
      <c r="S116" s="6">
        <f t="shared" si="122"/>
        <v>10526.366666666669</v>
      </c>
      <c r="T116" s="6">
        <f t="shared" si="122"/>
        <v>1819.9125000000001</v>
      </c>
      <c r="U116" s="12">
        <f t="shared" si="129"/>
        <v>106578.76250000003</v>
      </c>
      <c r="V116" s="6">
        <f t="shared" si="123"/>
        <v>7645.0500000000011</v>
      </c>
      <c r="W116" s="6">
        <f t="shared" si="123"/>
        <v>0</v>
      </c>
      <c r="X116" s="12">
        <f t="shared" si="130"/>
        <v>114223.81250000003</v>
      </c>
    </row>
    <row r="117" spans="1:24" x14ac:dyDescent="0.3">
      <c r="A117">
        <f t="shared" si="92"/>
        <v>2012</v>
      </c>
      <c r="B117" s="35" t="s">
        <v>17</v>
      </c>
      <c r="C117" s="35" t="s">
        <v>18</v>
      </c>
      <c r="D117" s="6">
        <v>920200</v>
      </c>
      <c r="E117" s="6">
        <v>8175</v>
      </c>
      <c r="F117" s="6">
        <v>881005</v>
      </c>
      <c r="G117" s="12">
        <f t="shared" si="124"/>
        <v>1809380</v>
      </c>
      <c r="H117" s="6">
        <v>402243</v>
      </c>
      <c r="I117" s="6">
        <v>0</v>
      </c>
      <c r="J117" s="12">
        <f t="shared" si="120"/>
        <v>2211623</v>
      </c>
      <c r="K117" s="6">
        <f t="shared" si="125"/>
        <v>383416.66666666669</v>
      </c>
      <c r="L117" s="6">
        <f t="shared" si="121"/>
        <v>3406.25</v>
      </c>
      <c r="M117" s="6">
        <f t="shared" si="121"/>
        <v>367085.41666666669</v>
      </c>
      <c r="N117" s="12">
        <f t="shared" si="131"/>
        <v>753908.33333333337</v>
      </c>
      <c r="O117" s="6">
        <f t="shared" si="126"/>
        <v>167601.25</v>
      </c>
      <c r="P117" s="6">
        <f t="shared" si="126"/>
        <v>0</v>
      </c>
      <c r="Q117" s="12">
        <f t="shared" si="127"/>
        <v>921509.58333333337</v>
      </c>
      <c r="R117" s="6">
        <f t="shared" si="128"/>
        <v>26839.166666666672</v>
      </c>
      <c r="S117" s="6">
        <f t="shared" si="122"/>
        <v>238.43750000000003</v>
      </c>
      <c r="T117" s="6">
        <f t="shared" si="122"/>
        <v>25695.979166666672</v>
      </c>
      <c r="U117" s="12">
        <f t="shared" si="129"/>
        <v>52773.583333333343</v>
      </c>
      <c r="V117" s="6">
        <f t="shared" si="123"/>
        <v>11732.087500000001</v>
      </c>
      <c r="W117" s="6">
        <f t="shared" si="123"/>
        <v>0</v>
      </c>
      <c r="X117" s="12">
        <f t="shared" si="130"/>
        <v>64505.670833333344</v>
      </c>
    </row>
    <row r="118" spans="1:24" x14ac:dyDescent="0.3">
      <c r="A118">
        <f t="shared" si="92"/>
        <v>2012</v>
      </c>
      <c r="B118" s="35" t="s">
        <v>19</v>
      </c>
      <c r="C118" s="35" t="s">
        <v>20</v>
      </c>
      <c r="D118" s="6">
        <v>3311533</v>
      </c>
      <c r="E118" s="6">
        <v>893021</v>
      </c>
      <c r="F118" s="6">
        <v>653820</v>
      </c>
      <c r="G118" s="12">
        <f t="shared" si="124"/>
        <v>4858374</v>
      </c>
      <c r="H118" s="6">
        <v>339518</v>
      </c>
      <c r="I118" s="6">
        <v>0</v>
      </c>
      <c r="J118" s="12">
        <f t="shared" si="120"/>
        <v>5197892</v>
      </c>
      <c r="K118" s="6">
        <f t="shared" si="125"/>
        <v>1379805.4166666667</v>
      </c>
      <c r="L118" s="6">
        <f t="shared" si="121"/>
        <v>372092.08333333337</v>
      </c>
      <c r="M118" s="6">
        <f t="shared" si="121"/>
        <v>272425</v>
      </c>
      <c r="N118" s="12">
        <f t="shared" si="131"/>
        <v>2024322.5</v>
      </c>
      <c r="O118" s="6">
        <f t="shared" si="126"/>
        <v>141465.83333333334</v>
      </c>
      <c r="P118" s="6">
        <f t="shared" si="126"/>
        <v>0</v>
      </c>
      <c r="Q118" s="12">
        <f t="shared" si="127"/>
        <v>2165788.3333333335</v>
      </c>
      <c r="R118" s="6">
        <f t="shared" si="128"/>
        <v>96586.37916666668</v>
      </c>
      <c r="S118" s="6">
        <f t="shared" si="122"/>
        <v>26046.445833333339</v>
      </c>
      <c r="T118" s="6">
        <f t="shared" si="122"/>
        <v>19069.75</v>
      </c>
      <c r="U118" s="12">
        <f t="shared" si="129"/>
        <v>141702.57500000001</v>
      </c>
      <c r="V118" s="6">
        <f t="shared" si="123"/>
        <v>9902.6083333333354</v>
      </c>
      <c r="W118" s="6">
        <f t="shared" si="123"/>
        <v>0</v>
      </c>
      <c r="X118" s="12">
        <f t="shared" si="130"/>
        <v>151605.18333333335</v>
      </c>
    </row>
    <row r="119" spans="1:24" x14ac:dyDescent="0.3">
      <c r="A119">
        <f t="shared" si="92"/>
        <v>2012</v>
      </c>
      <c r="B119" s="35" t="s">
        <v>21</v>
      </c>
      <c r="C119" s="35" t="s">
        <v>22</v>
      </c>
      <c r="D119" s="6">
        <v>20654781</v>
      </c>
      <c r="E119" s="6">
        <v>716464</v>
      </c>
      <c r="F119" s="6">
        <v>0</v>
      </c>
      <c r="G119" s="12">
        <f t="shared" si="124"/>
        <v>21371245</v>
      </c>
      <c r="H119" s="6">
        <v>35356</v>
      </c>
      <c r="I119" s="6">
        <v>0</v>
      </c>
      <c r="J119" s="12">
        <f t="shared" si="120"/>
        <v>21406601</v>
      </c>
      <c r="K119" s="6">
        <f t="shared" si="125"/>
        <v>8606158.75</v>
      </c>
      <c r="L119" s="6">
        <f t="shared" si="121"/>
        <v>298526.66666666669</v>
      </c>
      <c r="M119" s="6">
        <f t="shared" si="121"/>
        <v>0</v>
      </c>
      <c r="N119" s="12">
        <f t="shared" si="131"/>
        <v>8904685.416666666</v>
      </c>
      <c r="O119" s="6">
        <f t="shared" si="126"/>
        <v>14731.666666666668</v>
      </c>
      <c r="P119" s="6">
        <f t="shared" si="126"/>
        <v>0</v>
      </c>
      <c r="Q119" s="12">
        <f t="shared" si="127"/>
        <v>8919417.0833333321</v>
      </c>
      <c r="R119" s="6">
        <f t="shared" si="128"/>
        <v>602431.11250000005</v>
      </c>
      <c r="S119" s="6">
        <f t="shared" si="122"/>
        <v>20896.866666666669</v>
      </c>
      <c r="T119" s="6">
        <f t="shared" si="122"/>
        <v>0</v>
      </c>
      <c r="U119" s="12">
        <f t="shared" si="129"/>
        <v>623327.97916666674</v>
      </c>
      <c r="V119" s="6">
        <f t="shared" si="123"/>
        <v>1031.2166666666669</v>
      </c>
      <c r="W119" s="6">
        <f t="shared" si="123"/>
        <v>0</v>
      </c>
      <c r="X119" s="12">
        <f t="shared" si="130"/>
        <v>624359.19583333342</v>
      </c>
    </row>
    <row r="120" spans="1:24" x14ac:dyDescent="0.3">
      <c r="A120">
        <f t="shared" si="92"/>
        <v>2012</v>
      </c>
      <c r="B120" s="35" t="s">
        <v>23</v>
      </c>
      <c r="C120" s="35" t="s">
        <v>24</v>
      </c>
      <c r="D120" s="6">
        <v>12631492</v>
      </c>
      <c r="E120" s="6">
        <v>98307</v>
      </c>
      <c r="F120" s="6">
        <v>0</v>
      </c>
      <c r="G120" s="12">
        <f t="shared" si="124"/>
        <v>12729799</v>
      </c>
      <c r="H120" s="6">
        <v>71137</v>
      </c>
      <c r="I120" s="6">
        <v>0</v>
      </c>
      <c r="J120" s="12">
        <f t="shared" si="120"/>
        <v>12800936</v>
      </c>
      <c r="K120" s="6">
        <f t="shared" si="125"/>
        <v>5263121.666666667</v>
      </c>
      <c r="L120" s="6">
        <f t="shared" si="121"/>
        <v>40961.25</v>
      </c>
      <c r="M120" s="6">
        <f t="shared" si="121"/>
        <v>0</v>
      </c>
      <c r="N120" s="12">
        <f t="shared" si="131"/>
        <v>5304082.916666667</v>
      </c>
      <c r="O120" s="6">
        <f t="shared" si="126"/>
        <v>29640.416666666668</v>
      </c>
      <c r="P120" s="6">
        <f t="shared" si="126"/>
        <v>0</v>
      </c>
      <c r="Q120" s="12">
        <f t="shared" si="127"/>
        <v>5333723.333333334</v>
      </c>
      <c r="R120" s="6">
        <f t="shared" si="128"/>
        <v>368418.51666666672</v>
      </c>
      <c r="S120" s="6">
        <f t="shared" si="122"/>
        <v>2867.2875000000004</v>
      </c>
      <c r="T120" s="6">
        <f t="shared" si="122"/>
        <v>0</v>
      </c>
      <c r="U120" s="12">
        <f t="shared" si="129"/>
        <v>371285.8041666667</v>
      </c>
      <c r="V120" s="6">
        <f t="shared" si="123"/>
        <v>2074.8291666666669</v>
      </c>
      <c r="W120" s="6">
        <f t="shared" si="123"/>
        <v>0</v>
      </c>
      <c r="X120" s="12">
        <f t="shared" si="130"/>
        <v>373360.63333333336</v>
      </c>
    </row>
    <row r="121" spans="1:24" x14ac:dyDescent="0.3">
      <c r="B121" s="36" t="s">
        <v>8</v>
      </c>
      <c r="C121" s="36" t="s">
        <v>8</v>
      </c>
      <c r="D121" s="6">
        <v>237857555</v>
      </c>
      <c r="E121" s="6">
        <v>2738642</v>
      </c>
      <c r="F121" s="6">
        <v>1959322</v>
      </c>
      <c r="G121" s="12">
        <f t="shared" ref="G121:X121" si="132">SUM(G113:G120)</f>
        <v>242555519</v>
      </c>
      <c r="H121" s="6">
        <v>3141864</v>
      </c>
      <c r="I121" s="6">
        <v>6261496</v>
      </c>
      <c r="J121" s="12">
        <f t="shared" si="132"/>
        <v>251958879</v>
      </c>
      <c r="K121" s="6">
        <f t="shared" si="132"/>
        <v>99107314.583333343</v>
      </c>
      <c r="L121" s="6">
        <f t="shared" si="132"/>
        <v>1141100.8333333335</v>
      </c>
      <c r="M121" s="6">
        <f t="shared" si="132"/>
        <v>816384.16666666674</v>
      </c>
      <c r="N121" s="12">
        <f t="shared" si="132"/>
        <v>101064799.58333334</v>
      </c>
      <c r="O121" s="6">
        <f t="shared" si="132"/>
        <v>1309110.0000000002</v>
      </c>
      <c r="P121" s="6">
        <f t="shared" si="132"/>
        <v>2608956.666666667</v>
      </c>
      <c r="Q121" s="12">
        <f t="shared" si="132"/>
        <v>104982866.24999999</v>
      </c>
      <c r="R121" s="6">
        <f t="shared" si="132"/>
        <v>14132655.095833335</v>
      </c>
      <c r="S121" s="6">
        <f t="shared" si="132"/>
        <v>85682.358333333352</v>
      </c>
      <c r="T121" s="6">
        <f t="shared" si="132"/>
        <v>62154.304166666669</v>
      </c>
      <c r="U121" s="12">
        <f t="shared" si="132"/>
        <v>14280491.758333335</v>
      </c>
      <c r="V121" s="6">
        <f t="shared" si="132"/>
        <v>92203.05</v>
      </c>
      <c r="W121" s="6">
        <f t="shared" si="132"/>
        <v>182626.9666666667</v>
      </c>
      <c r="X121" s="12">
        <f t="shared" si="132"/>
        <v>14555321.775</v>
      </c>
    </row>
    <row r="122" spans="1:24" x14ac:dyDescent="0.3">
      <c r="B122" s="44"/>
      <c r="C122" s="44"/>
    </row>
    <row r="123" spans="1:24" x14ac:dyDescent="0.3">
      <c r="B123" s="16">
        <v>2013</v>
      </c>
      <c r="C123" s="16">
        <v>2013</v>
      </c>
      <c r="D123" s="57" t="s">
        <v>0</v>
      </c>
      <c r="E123" s="57"/>
      <c r="F123" s="57"/>
      <c r="G123" s="57"/>
      <c r="H123" s="57"/>
      <c r="I123" s="57"/>
      <c r="J123" s="57"/>
      <c r="K123" s="57" t="s">
        <v>30</v>
      </c>
      <c r="L123" s="57"/>
      <c r="M123" s="57"/>
      <c r="N123" s="57"/>
      <c r="O123" s="57"/>
      <c r="P123" s="57"/>
      <c r="Q123" s="57"/>
      <c r="R123" s="57" t="s">
        <v>31</v>
      </c>
      <c r="S123" s="57"/>
      <c r="T123" s="57"/>
      <c r="U123" s="57"/>
      <c r="V123" s="57"/>
      <c r="W123" s="57"/>
      <c r="X123" s="57"/>
    </row>
    <row r="124" spans="1:24" ht="43.2" x14ac:dyDescent="0.3">
      <c r="B124" s="34" t="s">
        <v>1</v>
      </c>
      <c r="C124" s="34" t="s">
        <v>1</v>
      </c>
      <c r="D124" s="4" t="s">
        <v>2</v>
      </c>
      <c r="E124" s="4" t="s">
        <v>3</v>
      </c>
      <c r="F124" s="4" t="s">
        <v>4</v>
      </c>
      <c r="G124" s="11" t="s">
        <v>5</v>
      </c>
      <c r="H124" s="4" t="s">
        <v>6</v>
      </c>
      <c r="I124" s="4" t="s">
        <v>7</v>
      </c>
      <c r="J124" s="11" t="s">
        <v>8</v>
      </c>
      <c r="K124" s="4" t="s">
        <v>2</v>
      </c>
      <c r="L124" s="4" t="s">
        <v>3</v>
      </c>
      <c r="M124" s="4" t="s">
        <v>4</v>
      </c>
      <c r="N124" s="11" t="s">
        <v>5</v>
      </c>
      <c r="O124" s="4" t="s">
        <v>6</v>
      </c>
      <c r="P124" s="4" t="s">
        <v>7</v>
      </c>
      <c r="Q124" s="11" t="s">
        <v>8</v>
      </c>
      <c r="R124" s="4" t="s">
        <v>2</v>
      </c>
      <c r="S124" s="4" t="s">
        <v>3</v>
      </c>
      <c r="T124" s="4" t="s">
        <v>4</v>
      </c>
      <c r="U124" s="11" t="s">
        <v>5</v>
      </c>
      <c r="V124" s="4" t="s">
        <v>6</v>
      </c>
      <c r="W124" s="4" t="s">
        <v>7</v>
      </c>
      <c r="X124" s="11" t="s">
        <v>8</v>
      </c>
    </row>
    <row r="125" spans="1:24" x14ac:dyDescent="0.3">
      <c r="A125">
        <f t="shared" si="92"/>
        <v>2013</v>
      </c>
      <c r="B125" s="35" t="s">
        <v>9</v>
      </c>
      <c r="C125" s="35" t="s">
        <v>10</v>
      </c>
      <c r="D125" s="6">
        <v>4518150</v>
      </c>
      <c r="E125" s="6">
        <v>292223</v>
      </c>
      <c r="F125" s="6">
        <v>185230</v>
      </c>
      <c r="G125" s="12">
        <f>SUM(D125:F125)</f>
        <v>4995603</v>
      </c>
      <c r="H125" s="6">
        <v>1676245</v>
      </c>
      <c r="I125" s="6">
        <v>4511042</v>
      </c>
      <c r="J125" s="12">
        <f t="shared" ref="J125:J132" si="133">SUM(G125:I125)</f>
        <v>11182890</v>
      </c>
      <c r="K125" s="6">
        <f>D125*$K$1</f>
        <v>1882562.5</v>
      </c>
      <c r="L125" s="6">
        <f t="shared" ref="L125:M132" si="134">E125*$K$1</f>
        <v>121759.58333333334</v>
      </c>
      <c r="M125" s="6">
        <f t="shared" si="134"/>
        <v>77179.166666666672</v>
      </c>
      <c r="N125" s="12">
        <f>SUM(K125:M125)</f>
        <v>2081501.25</v>
      </c>
      <c r="O125" s="6">
        <f>H125*$K$1</f>
        <v>698435.41666666674</v>
      </c>
      <c r="P125" s="6">
        <f>I125*$K$1</f>
        <v>1879600.8333333335</v>
      </c>
      <c r="Q125" s="12">
        <f>SUM(N125:P125)</f>
        <v>4659537.5</v>
      </c>
      <c r="R125" s="6">
        <f>IF($B125="Lamagistere",IFERROR(K125*$S$1,""),IFERROR(K125*$R$1,""))</f>
        <v>131779.375</v>
      </c>
      <c r="S125" s="6">
        <f t="shared" ref="S125:T132" si="135">IF($B125="Lamagistere",IFERROR(L125*$S$1,""),IFERROR(L125*$R$1,""))</f>
        <v>8523.1708333333354</v>
      </c>
      <c r="T125" s="6">
        <f t="shared" si="135"/>
        <v>5402.5416666666679</v>
      </c>
      <c r="U125" s="12">
        <f>SUM(R125:T125)</f>
        <v>145705.08749999999</v>
      </c>
      <c r="V125" s="6">
        <f t="shared" ref="V125:W132" si="136">IF($B125="Lamagistere",IFERROR(O125*$S$1,""),IFERROR(O125*$R$1,""))</f>
        <v>48890.479166666679</v>
      </c>
      <c r="W125" s="6">
        <f t="shared" si="136"/>
        <v>131572.05833333335</v>
      </c>
      <c r="X125" s="12">
        <f>SUM(U125:W125)</f>
        <v>326167.625</v>
      </c>
    </row>
    <row r="126" spans="1:24" x14ac:dyDescent="0.3">
      <c r="A126">
        <f t="shared" si="92"/>
        <v>2013</v>
      </c>
      <c r="B126" s="35" t="s">
        <v>11</v>
      </c>
      <c r="C126" s="35" t="s">
        <v>12</v>
      </c>
      <c r="D126" s="6">
        <v>386370</v>
      </c>
      <c r="E126" s="6">
        <v>141969</v>
      </c>
      <c r="F126" s="6">
        <v>6000</v>
      </c>
      <c r="G126" s="12">
        <f t="shared" ref="G126:G132" si="137">SUM(D126:F126)</f>
        <v>534339</v>
      </c>
      <c r="H126" s="6">
        <v>433934</v>
      </c>
      <c r="I126" s="6">
        <v>0</v>
      </c>
      <c r="J126" s="12">
        <f t="shared" si="133"/>
        <v>968273</v>
      </c>
      <c r="K126" s="6">
        <f t="shared" ref="K126:K132" si="138">D126*$K$1</f>
        <v>160987.5</v>
      </c>
      <c r="L126" s="6">
        <f t="shared" si="134"/>
        <v>59153.75</v>
      </c>
      <c r="M126" s="6">
        <f t="shared" si="134"/>
        <v>2500</v>
      </c>
      <c r="N126" s="12">
        <f>SUM(K126:M126)</f>
        <v>222641.25</v>
      </c>
      <c r="O126" s="6">
        <f t="shared" ref="O126:P132" si="139">H126*$K$1</f>
        <v>180805.83333333334</v>
      </c>
      <c r="P126" s="6">
        <f t="shared" si="139"/>
        <v>0</v>
      </c>
      <c r="Q126" s="12">
        <f t="shared" ref="Q126:Q132" si="140">SUM(N126:P126)</f>
        <v>403447.08333333337</v>
      </c>
      <c r="R126" s="6">
        <f t="shared" ref="R126:R132" si="141">IF($B126="Lamagistere",IFERROR(K126*$S$1,""),IFERROR(K126*$R$1,""))</f>
        <v>11269.125000000002</v>
      </c>
      <c r="S126" s="6">
        <f t="shared" si="135"/>
        <v>4140.7625000000007</v>
      </c>
      <c r="T126" s="6">
        <f t="shared" si="135"/>
        <v>175.00000000000003</v>
      </c>
      <c r="U126" s="12">
        <f t="shared" ref="U126:U132" si="142">SUM(R126:T126)</f>
        <v>15584.887500000003</v>
      </c>
      <c r="V126" s="6">
        <f t="shared" si="136"/>
        <v>12656.408333333335</v>
      </c>
      <c r="W126" s="6">
        <f t="shared" si="136"/>
        <v>0</v>
      </c>
      <c r="X126" s="12">
        <f t="shared" ref="X126:X132" si="143">SUM(U126:W126)</f>
        <v>28241.295833333337</v>
      </c>
    </row>
    <row r="127" spans="1:24" x14ac:dyDescent="0.3">
      <c r="A127">
        <f t="shared" si="92"/>
        <v>2013</v>
      </c>
      <c r="B127" s="35" t="s">
        <v>13</v>
      </c>
      <c r="C127" s="35" t="s">
        <v>14</v>
      </c>
      <c r="D127" s="6">
        <v>199586594</v>
      </c>
      <c r="E127" s="6">
        <v>165193</v>
      </c>
      <c r="F127" s="6">
        <v>134582</v>
      </c>
      <c r="G127" s="12">
        <f t="shared" si="137"/>
        <v>199886369</v>
      </c>
      <c r="H127" s="6">
        <v>4822</v>
      </c>
      <c r="I127" s="6">
        <v>0</v>
      </c>
      <c r="J127" s="12">
        <f t="shared" si="133"/>
        <v>199891191</v>
      </c>
      <c r="K127" s="6">
        <f t="shared" si="138"/>
        <v>83161080.833333343</v>
      </c>
      <c r="L127" s="6">
        <f t="shared" si="134"/>
        <v>68830.416666666672</v>
      </c>
      <c r="M127" s="6">
        <f t="shared" si="134"/>
        <v>56075.833333333336</v>
      </c>
      <c r="N127" s="12">
        <f t="shared" ref="N127:N132" si="144">SUM(K127:M127)</f>
        <v>83285987.083333343</v>
      </c>
      <c r="O127" s="6">
        <f t="shared" si="139"/>
        <v>2009.1666666666667</v>
      </c>
      <c r="P127" s="6">
        <f t="shared" si="139"/>
        <v>0</v>
      </c>
      <c r="Q127" s="12">
        <f t="shared" si="140"/>
        <v>83287996.250000015</v>
      </c>
      <c r="R127" s="6">
        <f t="shared" si="141"/>
        <v>13305772.933333335</v>
      </c>
      <c r="S127" s="6">
        <f t="shared" si="135"/>
        <v>11012.866666666667</v>
      </c>
      <c r="T127" s="6">
        <f t="shared" si="135"/>
        <v>8972.1333333333332</v>
      </c>
      <c r="U127" s="12">
        <f t="shared" si="142"/>
        <v>13325757.933333335</v>
      </c>
      <c r="V127" s="6">
        <f t="shared" si="136"/>
        <v>321.4666666666667</v>
      </c>
      <c r="W127" s="6">
        <f t="shared" si="136"/>
        <v>0</v>
      </c>
      <c r="X127" s="12">
        <f t="shared" si="143"/>
        <v>13326079.400000002</v>
      </c>
    </row>
    <row r="128" spans="1:24" x14ac:dyDescent="0.3">
      <c r="A128">
        <f t="shared" si="92"/>
        <v>2013</v>
      </c>
      <c r="B128" s="35" t="s">
        <v>15</v>
      </c>
      <c r="C128" s="35" t="s">
        <v>16</v>
      </c>
      <c r="D128" s="6">
        <v>4203955</v>
      </c>
      <c r="E128" s="6">
        <v>912729</v>
      </c>
      <c r="F128" s="6">
        <v>70362</v>
      </c>
      <c r="G128" s="12">
        <f t="shared" si="137"/>
        <v>5187046</v>
      </c>
      <c r="H128" s="6">
        <v>279699</v>
      </c>
      <c r="I128" s="6">
        <v>0</v>
      </c>
      <c r="J128" s="12">
        <f t="shared" si="133"/>
        <v>5466745</v>
      </c>
      <c r="K128" s="6">
        <f t="shared" si="138"/>
        <v>1751647.9166666667</v>
      </c>
      <c r="L128" s="6">
        <f t="shared" si="134"/>
        <v>380303.75</v>
      </c>
      <c r="M128" s="6">
        <f t="shared" si="134"/>
        <v>29317.5</v>
      </c>
      <c r="N128" s="12">
        <f t="shared" si="144"/>
        <v>2161269.166666667</v>
      </c>
      <c r="O128" s="6">
        <f t="shared" si="139"/>
        <v>116541.25</v>
      </c>
      <c r="P128" s="6">
        <f t="shared" si="139"/>
        <v>0</v>
      </c>
      <c r="Q128" s="12">
        <f t="shared" si="140"/>
        <v>2277810.416666667</v>
      </c>
      <c r="R128" s="6">
        <f t="shared" si="141"/>
        <v>122615.35416666669</v>
      </c>
      <c r="S128" s="6">
        <f t="shared" si="135"/>
        <v>26621.262500000001</v>
      </c>
      <c r="T128" s="6">
        <f t="shared" si="135"/>
        <v>2052.2250000000004</v>
      </c>
      <c r="U128" s="12">
        <f t="shared" si="142"/>
        <v>151288.8416666667</v>
      </c>
      <c r="V128" s="6">
        <f t="shared" si="136"/>
        <v>8157.8875000000007</v>
      </c>
      <c r="W128" s="6">
        <f t="shared" si="136"/>
        <v>0</v>
      </c>
      <c r="X128" s="12">
        <f t="shared" si="143"/>
        <v>159446.72916666672</v>
      </c>
    </row>
    <row r="129" spans="1:24" x14ac:dyDescent="0.3">
      <c r="A129">
        <f t="shared" si="92"/>
        <v>2013</v>
      </c>
      <c r="B129" s="35" t="s">
        <v>17</v>
      </c>
      <c r="C129" s="35" t="s">
        <v>18</v>
      </c>
      <c r="D129" s="6">
        <v>808444</v>
      </c>
      <c r="E129" s="6">
        <v>6283</v>
      </c>
      <c r="F129" s="6">
        <v>1369248</v>
      </c>
      <c r="G129" s="12">
        <f t="shared" si="137"/>
        <v>2183975</v>
      </c>
      <c r="H129" s="6">
        <v>658850</v>
      </c>
      <c r="I129" s="6">
        <v>0</v>
      </c>
      <c r="J129" s="12">
        <f t="shared" si="133"/>
        <v>2842825</v>
      </c>
      <c r="K129" s="6">
        <f t="shared" si="138"/>
        <v>336851.66666666669</v>
      </c>
      <c r="L129" s="6">
        <f t="shared" si="134"/>
        <v>2617.916666666667</v>
      </c>
      <c r="M129" s="6">
        <f t="shared" si="134"/>
        <v>570520</v>
      </c>
      <c r="N129" s="12">
        <f t="shared" si="144"/>
        <v>909989.58333333337</v>
      </c>
      <c r="O129" s="6">
        <f t="shared" si="139"/>
        <v>274520.83333333337</v>
      </c>
      <c r="P129" s="6">
        <f t="shared" si="139"/>
        <v>0</v>
      </c>
      <c r="Q129" s="12">
        <f t="shared" si="140"/>
        <v>1184510.4166666667</v>
      </c>
      <c r="R129" s="6">
        <f t="shared" si="141"/>
        <v>23579.616666666669</v>
      </c>
      <c r="S129" s="6">
        <f t="shared" si="135"/>
        <v>183.25416666666669</v>
      </c>
      <c r="T129" s="6">
        <f t="shared" si="135"/>
        <v>39936.400000000001</v>
      </c>
      <c r="U129" s="12">
        <f t="shared" si="142"/>
        <v>63699.270833333336</v>
      </c>
      <c r="V129" s="6">
        <f t="shared" si="136"/>
        <v>19216.458333333339</v>
      </c>
      <c r="W129" s="6">
        <f t="shared" si="136"/>
        <v>0</v>
      </c>
      <c r="X129" s="12">
        <f t="shared" si="143"/>
        <v>82915.729166666672</v>
      </c>
    </row>
    <row r="130" spans="1:24" x14ac:dyDescent="0.3">
      <c r="A130">
        <f t="shared" si="92"/>
        <v>2013</v>
      </c>
      <c r="B130" s="35" t="s">
        <v>19</v>
      </c>
      <c r="C130" s="35" t="s">
        <v>20</v>
      </c>
      <c r="D130" s="6">
        <v>3216492</v>
      </c>
      <c r="E130" s="6">
        <v>778905</v>
      </c>
      <c r="F130" s="6">
        <v>108936</v>
      </c>
      <c r="G130" s="12">
        <f t="shared" si="137"/>
        <v>4104333</v>
      </c>
      <c r="H130" s="6">
        <v>321303</v>
      </c>
      <c r="I130" s="6">
        <v>0</v>
      </c>
      <c r="J130" s="12">
        <f t="shared" si="133"/>
        <v>4425636</v>
      </c>
      <c r="K130" s="6">
        <f t="shared" si="138"/>
        <v>1340205</v>
      </c>
      <c r="L130" s="6">
        <f t="shared" si="134"/>
        <v>324543.75</v>
      </c>
      <c r="M130" s="6">
        <f t="shared" si="134"/>
        <v>45390</v>
      </c>
      <c r="N130" s="12">
        <f t="shared" si="144"/>
        <v>1710138.75</v>
      </c>
      <c r="O130" s="6">
        <f t="shared" si="139"/>
        <v>133876.25</v>
      </c>
      <c r="P130" s="6">
        <f t="shared" si="139"/>
        <v>0</v>
      </c>
      <c r="Q130" s="12">
        <f t="shared" si="140"/>
        <v>1844015</v>
      </c>
      <c r="R130" s="6">
        <f t="shared" si="141"/>
        <v>93814.35</v>
      </c>
      <c r="S130" s="6">
        <f t="shared" si="135"/>
        <v>22718.062500000004</v>
      </c>
      <c r="T130" s="6">
        <f t="shared" si="135"/>
        <v>3177.3</v>
      </c>
      <c r="U130" s="12">
        <f t="shared" si="142"/>
        <v>119709.71250000001</v>
      </c>
      <c r="V130" s="6">
        <f t="shared" si="136"/>
        <v>9371.3375000000015</v>
      </c>
      <c r="W130" s="6">
        <f t="shared" si="136"/>
        <v>0</v>
      </c>
      <c r="X130" s="12">
        <f t="shared" si="143"/>
        <v>129081.05000000002</v>
      </c>
    </row>
    <row r="131" spans="1:24" x14ac:dyDescent="0.3">
      <c r="A131">
        <f t="shared" si="92"/>
        <v>2013</v>
      </c>
      <c r="B131" s="35" t="s">
        <v>21</v>
      </c>
      <c r="C131" s="35" t="s">
        <v>22</v>
      </c>
      <c r="D131" s="6">
        <v>23341896</v>
      </c>
      <c r="E131" s="6">
        <v>760098</v>
      </c>
      <c r="F131" s="6">
        <v>0</v>
      </c>
      <c r="G131" s="12">
        <f t="shared" si="137"/>
        <v>24101994</v>
      </c>
      <c r="H131" s="6">
        <v>38200</v>
      </c>
      <c r="I131" s="6">
        <v>0</v>
      </c>
      <c r="J131" s="12">
        <f t="shared" si="133"/>
        <v>24140194</v>
      </c>
      <c r="K131" s="6">
        <f t="shared" si="138"/>
        <v>9725790</v>
      </c>
      <c r="L131" s="6">
        <f t="shared" si="134"/>
        <v>316707.5</v>
      </c>
      <c r="M131" s="6">
        <f t="shared" si="134"/>
        <v>0</v>
      </c>
      <c r="N131" s="12">
        <f t="shared" si="144"/>
        <v>10042497.5</v>
      </c>
      <c r="O131" s="6">
        <f t="shared" si="139"/>
        <v>15916.666666666668</v>
      </c>
      <c r="P131" s="6">
        <f t="shared" si="139"/>
        <v>0</v>
      </c>
      <c r="Q131" s="12">
        <f t="shared" si="140"/>
        <v>10058414.166666666</v>
      </c>
      <c r="R131" s="6">
        <f t="shared" si="141"/>
        <v>680805.3</v>
      </c>
      <c r="S131" s="6">
        <f t="shared" si="135"/>
        <v>22169.525000000001</v>
      </c>
      <c r="T131" s="6">
        <f t="shared" si="135"/>
        <v>0</v>
      </c>
      <c r="U131" s="12">
        <f t="shared" si="142"/>
        <v>702974.82500000007</v>
      </c>
      <c r="V131" s="6">
        <f t="shared" si="136"/>
        <v>1114.166666666667</v>
      </c>
      <c r="W131" s="6">
        <f t="shared" si="136"/>
        <v>0</v>
      </c>
      <c r="X131" s="12">
        <f t="shared" si="143"/>
        <v>704088.9916666667</v>
      </c>
    </row>
    <row r="132" spans="1:24" x14ac:dyDescent="0.3">
      <c r="A132">
        <f t="shared" si="92"/>
        <v>2013</v>
      </c>
      <c r="B132" s="35" t="s">
        <v>23</v>
      </c>
      <c r="C132" s="35" t="s">
        <v>24</v>
      </c>
      <c r="D132" s="6">
        <v>9019963</v>
      </c>
      <c r="E132" s="6">
        <v>154693</v>
      </c>
      <c r="F132" s="6">
        <v>0</v>
      </c>
      <c r="G132" s="12">
        <f t="shared" si="137"/>
        <v>9174656</v>
      </c>
      <c r="H132" s="6">
        <v>61837</v>
      </c>
      <c r="I132" s="6">
        <v>0</v>
      </c>
      <c r="J132" s="12">
        <f t="shared" si="133"/>
        <v>9236493</v>
      </c>
      <c r="K132" s="6">
        <f t="shared" si="138"/>
        <v>3758317.916666667</v>
      </c>
      <c r="L132" s="6">
        <f t="shared" si="134"/>
        <v>64455.416666666672</v>
      </c>
      <c r="M132" s="6">
        <f t="shared" si="134"/>
        <v>0</v>
      </c>
      <c r="N132" s="12">
        <f t="shared" si="144"/>
        <v>3822773.3333333335</v>
      </c>
      <c r="O132" s="6">
        <f t="shared" si="139"/>
        <v>25765.416666666668</v>
      </c>
      <c r="P132" s="6">
        <f t="shared" si="139"/>
        <v>0</v>
      </c>
      <c r="Q132" s="12">
        <f t="shared" si="140"/>
        <v>3848538.75</v>
      </c>
      <c r="R132" s="6">
        <f t="shared" si="141"/>
        <v>263082.25416666671</v>
      </c>
      <c r="S132" s="6">
        <f t="shared" si="135"/>
        <v>4511.8791666666675</v>
      </c>
      <c r="T132" s="6">
        <f t="shared" si="135"/>
        <v>0</v>
      </c>
      <c r="U132" s="12">
        <f t="shared" si="142"/>
        <v>267594.13333333336</v>
      </c>
      <c r="V132" s="6">
        <f t="shared" si="136"/>
        <v>1803.5791666666669</v>
      </c>
      <c r="W132" s="6">
        <f t="shared" si="136"/>
        <v>0</v>
      </c>
      <c r="X132" s="12">
        <f t="shared" si="143"/>
        <v>269397.71250000002</v>
      </c>
    </row>
    <row r="133" spans="1:24" x14ac:dyDescent="0.3">
      <c r="B133" s="36" t="s">
        <v>8</v>
      </c>
      <c r="C133" s="36" t="s">
        <v>8</v>
      </c>
      <c r="D133" s="6">
        <v>245081864</v>
      </c>
      <c r="E133" s="6">
        <v>3212093</v>
      </c>
      <c r="F133" s="6">
        <v>1874358</v>
      </c>
      <c r="G133" s="12">
        <f t="shared" ref="G133:X133" si="145">SUM(G125:G132)</f>
        <v>250168315</v>
      </c>
      <c r="H133" s="6">
        <v>3474890</v>
      </c>
      <c r="I133" s="6">
        <v>4511042</v>
      </c>
      <c r="J133" s="12">
        <f t="shared" si="145"/>
        <v>258154247</v>
      </c>
      <c r="K133" s="6">
        <f t="shared" si="145"/>
        <v>102117443.33333336</v>
      </c>
      <c r="L133" s="6">
        <f t="shared" si="145"/>
        <v>1338372.0833333333</v>
      </c>
      <c r="M133" s="6">
        <f t="shared" si="145"/>
        <v>780982.5</v>
      </c>
      <c r="N133" s="12">
        <f t="shared" si="145"/>
        <v>104236797.91666667</v>
      </c>
      <c r="O133" s="6">
        <f t="shared" si="145"/>
        <v>1447870.8333333335</v>
      </c>
      <c r="P133" s="6">
        <f t="shared" si="145"/>
        <v>1879600.8333333335</v>
      </c>
      <c r="Q133" s="12">
        <f t="shared" si="145"/>
        <v>107564269.58333336</v>
      </c>
      <c r="R133" s="6">
        <f t="shared" si="145"/>
        <v>14632718.308333335</v>
      </c>
      <c r="S133" s="6">
        <f t="shared" si="145"/>
        <v>99880.78333333334</v>
      </c>
      <c r="T133" s="6">
        <f t="shared" si="145"/>
        <v>59715.600000000006</v>
      </c>
      <c r="U133" s="12">
        <f t="shared" si="145"/>
        <v>14792314.691666668</v>
      </c>
      <c r="V133" s="6">
        <f t="shared" si="145"/>
        <v>101531.78333333337</v>
      </c>
      <c r="W133" s="6">
        <f t="shared" si="145"/>
        <v>131572.05833333335</v>
      </c>
      <c r="X133" s="12">
        <f t="shared" si="145"/>
        <v>15025418.533333335</v>
      </c>
    </row>
    <row r="134" spans="1:24" x14ac:dyDescent="0.3">
      <c r="B134" s="44"/>
      <c r="C134" s="44"/>
    </row>
    <row r="135" spans="1:24" x14ac:dyDescent="0.3">
      <c r="B135" s="16">
        <v>2014</v>
      </c>
      <c r="C135" s="16">
        <v>2014</v>
      </c>
      <c r="D135" s="57" t="s">
        <v>0</v>
      </c>
      <c r="E135" s="57"/>
      <c r="F135" s="57"/>
      <c r="G135" s="57"/>
      <c r="H135" s="57"/>
      <c r="I135" s="57"/>
      <c r="J135" s="57"/>
      <c r="K135" s="57" t="s">
        <v>30</v>
      </c>
      <c r="L135" s="57"/>
      <c r="M135" s="57"/>
      <c r="N135" s="57"/>
      <c r="O135" s="57"/>
      <c r="P135" s="57"/>
      <c r="Q135" s="57"/>
      <c r="R135" s="57" t="s">
        <v>31</v>
      </c>
      <c r="S135" s="57"/>
      <c r="T135" s="57"/>
      <c r="U135" s="57"/>
      <c r="V135" s="57"/>
      <c r="W135" s="57"/>
      <c r="X135" s="57"/>
    </row>
    <row r="136" spans="1:24" ht="43.2" x14ac:dyDescent="0.3">
      <c r="B136" s="34" t="s">
        <v>1</v>
      </c>
      <c r="C136" s="34" t="s">
        <v>1</v>
      </c>
      <c r="D136" s="4" t="s">
        <v>2</v>
      </c>
      <c r="E136" s="4" t="s">
        <v>3</v>
      </c>
      <c r="F136" s="4" t="s">
        <v>4</v>
      </c>
      <c r="G136" s="11" t="s">
        <v>5</v>
      </c>
      <c r="H136" s="4" t="s">
        <v>6</v>
      </c>
      <c r="I136" s="4" t="s">
        <v>7</v>
      </c>
      <c r="J136" s="11" t="s">
        <v>8</v>
      </c>
      <c r="K136" s="4" t="s">
        <v>2</v>
      </c>
      <c r="L136" s="4" t="s">
        <v>3</v>
      </c>
      <c r="M136" s="4" t="s">
        <v>4</v>
      </c>
      <c r="N136" s="11" t="s">
        <v>5</v>
      </c>
      <c r="O136" s="4" t="s">
        <v>6</v>
      </c>
      <c r="P136" s="4" t="s">
        <v>7</v>
      </c>
      <c r="Q136" s="11" t="s">
        <v>8</v>
      </c>
      <c r="R136" s="4" t="s">
        <v>2</v>
      </c>
      <c r="S136" s="4" t="s">
        <v>3</v>
      </c>
      <c r="T136" s="4" t="s">
        <v>4</v>
      </c>
      <c r="U136" s="11" t="s">
        <v>5</v>
      </c>
      <c r="V136" s="4" t="s">
        <v>6</v>
      </c>
      <c r="W136" s="4" t="s">
        <v>7</v>
      </c>
      <c r="X136" s="11" t="s">
        <v>8</v>
      </c>
    </row>
    <row r="137" spans="1:24" x14ac:dyDescent="0.3">
      <c r="A137">
        <f t="shared" si="92"/>
        <v>2014</v>
      </c>
      <c r="B137" s="35" t="s">
        <v>9</v>
      </c>
      <c r="C137" s="35" t="s">
        <v>10</v>
      </c>
      <c r="D137" s="6">
        <v>4561411</v>
      </c>
      <c r="E137" s="6">
        <v>272032</v>
      </c>
      <c r="F137" s="6">
        <v>275972</v>
      </c>
      <c r="G137" s="12">
        <f>SUM(D137:F137)</f>
        <v>5109415</v>
      </c>
      <c r="H137" s="6">
        <v>1231902</v>
      </c>
      <c r="I137" s="6">
        <v>4276847</v>
      </c>
      <c r="J137" s="12">
        <f t="shared" ref="J137:J144" si="146">SUM(G137:I137)</f>
        <v>10618164</v>
      </c>
      <c r="K137" s="6">
        <f>D137*$K$1</f>
        <v>1900587.9166666667</v>
      </c>
      <c r="L137" s="6">
        <f t="shared" ref="L137:M144" si="147">E137*$K$1</f>
        <v>113346.66666666667</v>
      </c>
      <c r="M137" s="6">
        <f t="shared" si="147"/>
        <v>114988.33333333334</v>
      </c>
      <c r="N137" s="12">
        <f>SUM(K137:M137)</f>
        <v>2128922.916666667</v>
      </c>
      <c r="O137" s="6">
        <f>H137*$K$1</f>
        <v>513292.5</v>
      </c>
      <c r="P137" s="6">
        <f>I137*$K$1</f>
        <v>1782019.5833333335</v>
      </c>
      <c r="Q137" s="12">
        <f>SUM(N137:P137)</f>
        <v>4424235</v>
      </c>
      <c r="R137" s="6">
        <f>IF($B137="Lamagistere",IFERROR(K137*$S$1,""),IFERROR(K137*$R$1,""))</f>
        <v>133041.15416666667</v>
      </c>
      <c r="S137" s="6">
        <f t="shared" ref="S137:T144" si="148">IF($B137="Lamagistere",IFERROR(L137*$S$1,""),IFERROR(L137*$R$1,""))</f>
        <v>7934.2666666666673</v>
      </c>
      <c r="T137" s="6">
        <f t="shared" si="148"/>
        <v>8049.1833333333352</v>
      </c>
      <c r="U137" s="12">
        <f>SUM(R137:T137)</f>
        <v>149024.60416666669</v>
      </c>
      <c r="V137" s="6">
        <f t="shared" ref="V137:W144" si="149">IF($B137="Lamagistere",IFERROR(O137*$S$1,""),IFERROR(O137*$R$1,""))</f>
        <v>35930.475000000006</v>
      </c>
      <c r="W137" s="6">
        <f t="shared" si="149"/>
        <v>124741.37083333335</v>
      </c>
      <c r="X137" s="12">
        <f>SUM(U137:W137)</f>
        <v>309696.45000000007</v>
      </c>
    </row>
    <row r="138" spans="1:24" x14ac:dyDescent="0.3">
      <c r="A138">
        <f t="shared" si="92"/>
        <v>2014</v>
      </c>
      <c r="B138" s="35" t="s">
        <v>11</v>
      </c>
      <c r="C138" s="35" t="s">
        <v>12</v>
      </c>
      <c r="D138" s="6">
        <v>312659</v>
      </c>
      <c r="E138" s="6">
        <v>135807</v>
      </c>
      <c r="F138" s="6">
        <v>15000</v>
      </c>
      <c r="G138" s="12">
        <f t="shared" ref="G138:G144" si="150">SUM(D138:F138)</f>
        <v>463466</v>
      </c>
      <c r="H138" s="6">
        <v>268082</v>
      </c>
      <c r="I138" s="6">
        <v>0</v>
      </c>
      <c r="J138" s="12">
        <f t="shared" si="146"/>
        <v>731548</v>
      </c>
      <c r="K138" s="6">
        <f t="shared" ref="K138:K144" si="151">D138*$K$1</f>
        <v>130274.58333333334</v>
      </c>
      <c r="L138" s="6">
        <f t="shared" si="147"/>
        <v>56586.25</v>
      </c>
      <c r="M138" s="6">
        <f t="shared" si="147"/>
        <v>6250</v>
      </c>
      <c r="N138" s="12">
        <f>SUM(K138:M138)</f>
        <v>193110.83333333334</v>
      </c>
      <c r="O138" s="6">
        <f t="shared" ref="O138:P144" si="152">H138*$K$1</f>
        <v>111700.83333333334</v>
      </c>
      <c r="P138" s="6">
        <f t="shared" si="152"/>
        <v>0</v>
      </c>
      <c r="Q138" s="12">
        <f t="shared" ref="Q138:Q144" si="153">SUM(N138:P138)</f>
        <v>304811.66666666669</v>
      </c>
      <c r="R138" s="6">
        <f t="shared" ref="R138:R144" si="154">IF($B138="Lamagistere",IFERROR(K138*$S$1,""),IFERROR(K138*$R$1,""))</f>
        <v>9119.2208333333347</v>
      </c>
      <c r="S138" s="6">
        <f t="shared" si="148"/>
        <v>3961.0375000000004</v>
      </c>
      <c r="T138" s="6">
        <f t="shared" si="148"/>
        <v>437.50000000000006</v>
      </c>
      <c r="U138" s="12">
        <f t="shared" ref="U138:U144" si="155">SUM(R138:T138)</f>
        <v>13517.758333333335</v>
      </c>
      <c r="V138" s="6">
        <f t="shared" si="149"/>
        <v>7819.0583333333343</v>
      </c>
      <c r="W138" s="6">
        <f t="shared" si="149"/>
        <v>0</v>
      </c>
      <c r="X138" s="12">
        <f t="shared" ref="X138:X144" si="156">SUM(U138:W138)</f>
        <v>21336.816666666669</v>
      </c>
    </row>
    <row r="139" spans="1:24" x14ac:dyDescent="0.3">
      <c r="A139">
        <f t="shared" si="92"/>
        <v>2014</v>
      </c>
      <c r="B139" s="35" t="s">
        <v>13</v>
      </c>
      <c r="C139" s="35" t="s">
        <v>14</v>
      </c>
      <c r="D139" s="6">
        <v>177173920</v>
      </c>
      <c r="E139" s="6">
        <v>127485</v>
      </c>
      <c r="F139" s="6">
        <v>152050</v>
      </c>
      <c r="G139" s="12">
        <f t="shared" si="150"/>
        <v>177453455</v>
      </c>
      <c r="H139" s="6">
        <v>4102</v>
      </c>
      <c r="I139" s="6">
        <v>0</v>
      </c>
      <c r="J139" s="12">
        <f t="shared" si="146"/>
        <v>177457557</v>
      </c>
      <c r="K139" s="6">
        <f t="shared" si="151"/>
        <v>73822466.666666672</v>
      </c>
      <c r="L139" s="6">
        <f t="shared" si="147"/>
        <v>53118.75</v>
      </c>
      <c r="M139" s="6">
        <f t="shared" si="147"/>
        <v>63354.166666666672</v>
      </c>
      <c r="N139" s="12">
        <f t="shared" ref="N139:N144" si="157">SUM(K139:M139)</f>
        <v>73938939.583333343</v>
      </c>
      <c r="O139" s="6">
        <f t="shared" si="152"/>
        <v>1709.1666666666667</v>
      </c>
      <c r="P139" s="6">
        <f t="shared" si="152"/>
        <v>0</v>
      </c>
      <c r="Q139" s="12">
        <f t="shared" si="153"/>
        <v>73940648.750000015</v>
      </c>
      <c r="R139" s="6">
        <f t="shared" si="154"/>
        <v>11811594.666666668</v>
      </c>
      <c r="S139" s="6">
        <f t="shared" si="148"/>
        <v>8499</v>
      </c>
      <c r="T139" s="6">
        <f t="shared" si="148"/>
        <v>10136.666666666668</v>
      </c>
      <c r="U139" s="12">
        <f t="shared" si="155"/>
        <v>11830230.333333334</v>
      </c>
      <c r="V139" s="6">
        <f t="shared" si="149"/>
        <v>273.4666666666667</v>
      </c>
      <c r="W139" s="6">
        <f t="shared" si="149"/>
        <v>0</v>
      </c>
      <c r="X139" s="12">
        <f t="shared" si="156"/>
        <v>11830503.800000001</v>
      </c>
    </row>
    <row r="140" spans="1:24" x14ac:dyDescent="0.3">
      <c r="A140">
        <f t="shared" si="92"/>
        <v>2014</v>
      </c>
      <c r="B140" s="35" t="s">
        <v>15</v>
      </c>
      <c r="C140" s="35" t="s">
        <v>16</v>
      </c>
      <c r="D140" s="6">
        <v>2612525</v>
      </c>
      <c r="E140" s="6">
        <v>888855</v>
      </c>
      <c r="F140" s="6">
        <v>75516</v>
      </c>
      <c r="G140" s="12">
        <f t="shared" si="150"/>
        <v>3576896</v>
      </c>
      <c r="H140" s="6">
        <v>199145</v>
      </c>
      <c r="I140" s="6">
        <v>0</v>
      </c>
      <c r="J140" s="12">
        <f t="shared" si="146"/>
        <v>3776041</v>
      </c>
      <c r="K140" s="6">
        <f t="shared" si="151"/>
        <v>1088552.0833333335</v>
      </c>
      <c r="L140" s="6">
        <f t="shared" si="147"/>
        <v>370356.25</v>
      </c>
      <c r="M140" s="6">
        <f t="shared" si="147"/>
        <v>31465</v>
      </c>
      <c r="N140" s="12">
        <f t="shared" si="157"/>
        <v>1490373.3333333335</v>
      </c>
      <c r="O140" s="6">
        <f t="shared" si="152"/>
        <v>82977.083333333343</v>
      </c>
      <c r="P140" s="6">
        <f t="shared" si="152"/>
        <v>0</v>
      </c>
      <c r="Q140" s="12">
        <f t="shared" si="153"/>
        <v>1573350.4166666667</v>
      </c>
      <c r="R140" s="6">
        <f t="shared" si="154"/>
        <v>76198.645833333358</v>
      </c>
      <c r="S140" s="6">
        <f t="shared" si="148"/>
        <v>25924.937500000004</v>
      </c>
      <c r="T140" s="6">
        <f t="shared" si="148"/>
        <v>2202.5500000000002</v>
      </c>
      <c r="U140" s="12">
        <f t="shared" si="155"/>
        <v>104326.13333333336</v>
      </c>
      <c r="V140" s="6">
        <f t="shared" si="149"/>
        <v>5808.3958333333348</v>
      </c>
      <c r="W140" s="6">
        <f t="shared" si="149"/>
        <v>0</v>
      </c>
      <c r="X140" s="12">
        <f t="shared" si="156"/>
        <v>110134.52916666669</v>
      </c>
    </row>
    <row r="141" spans="1:24" x14ac:dyDescent="0.3">
      <c r="A141">
        <f t="shared" si="92"/>
        <v>2014</v>
      </c>
      <c r="B141" s="35" t="s">
        <v>17</v>
      </c>
      <c r="C141" s="35" t="s">
        <v>18</v>
      </c>
      <c r="D141" s="6">
        <v>819701</v>
      </c>
      <c r="E141" s="6">
        <v>5662</v>
      </c>
      <c r="F141" s="6">
        <v>1193502</v>
      </c>
      <c r="G141" s="12">
        <f t="shared" si="150"/>
        <v>2018865</v>
      </c>
      <c r="H141" s="6">
        <v>540414</v>
      </c>
      <c r="I141" s="6">
        <v>0</v>
      </c>
      <c r="J141" s="12">
        <f t="shared" si="146"/>
        <v>2559279</v>
      </c>
      <c r="K141" s="6">
        <f t="shared" si="151"/>
        <v>341542.08333333337</v>
      </c>
      <c r="L141" s="6">
        <f t="shared" si="147"/>
        <v>2359.166666666667</v>
      </c>
      <c r="M141" s="6">
        <f t="shared" si="147"/>
        <v>497292.5</v>
      </c>
      <c r="N141" s="12">
        <f t="shared" si="157"/>
        <v>841193.75</v>
      </c>
      <c r="O141" s="6">
        <f t="shared" si="152"/>
        <v>225172.5</v>
      </c>
      <c r="P141" s="6">
        <f t="shared" si="152"/>
        <v>0</v>
      </c>
      <c r="Q141" s="12">
        <f t="shared" si="153"/>
        <v>1066366.25</v>
      </c>
      <c r="R141" s="6">
        <f t="shared" si="154"/>
        <v>23907.945833333339</v>
      </c>
      <c r="S141" s="6">
        <f t="shared" si="148"/>
        <v>165.14166666666671</v>
      </c>
      <c r="T141" s="6">
        <f t="shared" si="148"/>
        <v>34810.475000000006</v>
      </c>
      <c r="U141" s="12">
        <f t="shared" si="155"/>
        <v>58883.562500000015</v>
      </c>
      <c r="V141" s="6">
        <f t="shared" si="149"/>
        <v>15762.075000000001</v>
      </c>
      <c r="W141" s="6">
        <f t="shared" si="149"/>
        <v>0</v>
      </c>
      <c r="X141" s="12">
        <f t="shared" si="156"/>
        <v>74645.637500000012</v>
      </c>
    </row>
    <row r="142" spans="1:24" x14ac:dyDescent="0.3">
      <c r="A142">
        <f t="shared" si="92"/>
        <v>2014</v>
      </c>
      <c r="B142" s="35" t="s">
        <v>19</v>
      </c>
      <c r="C142" s="35" t="s">
        <v>20</v>
      </c>
      <c r="D142" s="6">
        <v>3092669</v>
      </c>
      <c r="E142" s="6">
        <v>833508</v>
      </c>
      <c r="F142" s="6">
        <v>59929</v>
      </c>
      <c r="G142" s="12">
        <f t="shared" si="150"/>
        <v>3986106</v>
      </c>
      <c r="H142" s="6">
        <v>329504</v>
      </c>
      <c r="I142" s="6">
        <v>0</v>
      </c>
      <c r="J142" s="12">
        <f t="shared" si="146"/>
        <v>4315610</v>
      </c>
      <c r="K142" s="6">
        <f t="shared" si="151"/>
        <v>1288612.0833333335</v>
      </c>
      <c r="L142" s="6">
        <f t="shared" si="147"/>
        <v>347295</v>
      </c>
      <c r="M142" s="6">
        <f t="shared" si="147"/>
        <v>24970.416666666668</v>
      </c>
      <c r="N142" s="12">
        <f t="shared" si="157"/>
        <v>1660877.5000000002</v>
      </c>
      <c r="O142" s="6">
        <f t="shared" si="152"/>
        <v>137293.33333333334</v>
      </c>
      <c r="P142" s="6">
        <f t="shared" si="152"/>
        <v>0</v>
      </c>
      <c r="Q142" s="12">
        <f t="shared" si="153"/>
        <v>1798170.8333333335</v>
      </c>
      <c r="R142" s="6">
        <f t="shared" si="154"/>
        <v>90202.845833333355</v>
      </c>
      <c r="S142" s="6">
        <f t="shared" si="148"/>
        <v>24310.65</v>
      </c>
      <c r="T142" s="6">
        <f t="shared" si="148"/>
        <v>1747.929166666667</v>
      </c>
      <c r="U142" s="12">
        <f t="shared" si="155"/>
        <v>116261.42500000002</v>
      </c>
      <c r="V142" s="6">
        <f t="shared" si="149"/>
        <v>9610.5333333333347</v>
      </c>
      <c r="W142" s="6">
        <f t="shared" si="149"/>
        <v>0</v>
      </c>
      <c r="X142" s="12">
        <f t="shared" si="156"/>
        <v>125871.95833333336</v>
      </c>
    </row>
    <row r="143" spans="1:24" x14ac:dyDescent="0.3">
      <c r="A143">
        <f t="shared" si="92"/>
        <v>2014</v>
      </c>
      <c r="B143" s="35" t="s">
        <v>21</v>
      </c>
      <c r="C143" s="35" t="s">
        <v>22</v>
      </c>
      <c r="D143" s="6">
        <v>22999346</v>
      </c>
      <c r="E143" s="6">
        <v>764833</v>
      </c>
      <c r="F143" s="6">
        <v>0</v>
      </c>
      <c r="G143" s="12">
        <f t="shared" si="150"/>
        <v>23764179</v>
      </c>
      <c r="H143" s="6">
        <v>37477</v>
      </c>
      <c r="I143" s="6">
        <v>0</v>
      </c>
      <c r="J143" s="12">
        <f t="shared" si="146"/>
        <v>23801656</v>
      </c>
      <c r="K143" s="6">
        <f t="shared" si="151"/>
        <v>9583060.833333334</v>
      </c>
      <c r="L143" s="6">
        <f t="shared" si="147"/>
        <v>318680.41666666669</v>
      </c>
      <c r="M143" s="6">
        <f t="shared" si="147"/>
        <v>0</v>
      </c>
      <c r="N143" s="12">
        <f t="shared" si="157"/>
        <v>9901741.25</v>
      </c>
      <c r="O143" s="6">
        <f t="shared" si="152"/>
        <v>15615.416666666668</v>
      </c>
      <c r="P143" s="6">
        <f t="shared" si="152"/>
        <v>0</v>
      </c>
      <c r="Q143" s="12">
        <f t="shared" si="153"/>
        <v>9917356.666666666</v>
      </c>
      <c r="R143" s="6">
        <f t="shared" si="154"/>
        <v>670814.25833333342</v>
      </c>
      <c r="S143" s="6">
        <f t="shared" si="148"/>
        <v>22307.629166666669</v>
      </c>
      <c r="T143" s="6">
        <f t="shared" si="148"/>
        <v>0</v>
      </c>
      <c r="U143" s="12">
        <f t="shared" si="155"/>
        <v>693121.88750000007</v>
      </c>
      <c r="V143" s="6">
        <f t="shared" si="149"/>
        <v>1093.0791666666669</v>
      </c>
      <c r="W143" s="6">
        <f t="shared" si="149"/>
        <v>0</v>
      </c>
      <c r="X143" s="12">
        <f t="shared" si="156"/>
        <v>694214.96666666679</v>
      </c>
    </row>
    <row r="144" spans="1:24" x14ac:dyDescent="0.3">
      <c r="A144">
        <f t="shared" si="92"/>
        <v>2014</v>
      </c>
      <c r="B144" s="35" t="s">
        <v>23</v>
      </c>
      <c r="C144" s="35" t="s">
        <v>24</v>
      </c>
      <c r="D144" s="6">
        <v>9157243</v>
      </c>
      <c r="E144" s="6">
        <v>254075</v>
      </c>
      <c r="F144" s="6">
        <v>0</v>
      </c>
      <c r="G144" s="12">
        <f t="shared" si="150"/>
        <v>9411318</v>
      </c>
      <c r="H144" s="6">
        <v>38050</v>
      </c>
      <c r="I144" s="6">
        <v>0</v>
      </c>
      <c r="J144" s="12">
        <f t="shared" si="146"/>
        <v>9449368</v>
      </c>
      <c r="K144" s="6">
        <f t="shared" si="151"/>
        <v>3815517.916666667</v>
      </c>
      <c r="L144" s="6">
        <f t="shared" si="147"/>
        <v>105864.58333333334</v>
      </c>
      <c r="M144" s="6">
        <f t="shared" si="147"/>
        <v>0</v>
      </c>
      <c r="N144" s="12">
        <f t="shared" si="157"/>
        <v>3921382.5000000005</v>
      </c>
      <c r="O144" s="6">
        <f t="shared" si="152"/>
        <v>15854.166666666668</v>
      </c>
      <c r="P144" s="6">
        <f t="shared" si="152"/>
        <v>0</v>
      </c>
      <c r="Q144" s="12">
        <f t="shared" si="153"/>
        <v>3937236.666666667</v>
      </c>
      <c r="R144" s="6">
        <f t="shared" si="154"/>
        <v>267086.25416666671</v>
      </c>
      <c r="S144" s="6">
        <f t="shared" si="148"/>
        <v>7410.5208333333348</v>
      </c>
      <c r="T144" s="6">
        <f t="shared" si="148"/>
        <v>0</v>
      </c>
      <c r="U144" s="12">
        <f t="shared" si="155"/>
        <v>274496.77500000002</v>
      </c>
      <c r="V144" s="6">
        <f t="shared" si="149"/>
        <v>1109.791666666667</v>
      </c>
      <c r="W144" s="6">
        <f t="shared" si="149"/>
        <v>0</v>
      </c>
      <c r="X144" s="12">
        <f t="shared" si="156"/>
        <v>275606.56666666671</v>
      </c>
    </row>
    <row r="145" spans="1:24" x14ac:dyDescent="0.3">
      <c r="B145" s="36" t="s">
        <v>8</v>
      </c>
      <c r="C145" s="36" t="s">
        <v>8</v>
      </c>
      <c r="D145" s="6">
        <v>220729474</v>
      </c>
      <c r="E145" s="6">
        <v>3282257</v>
      </c>
      <c r="F145" s="6">
        <v>1771969</v>
      </c>
      <c r="G145" s="12">
        <f t="shared" ref="G145:X145" si="158">SUM(G137:G144)</f>
        <v>225783700</v>
      </c>
      <c r="H145" s="6">
        <v>2648676</v>
      </c>
      <c r="I145" s="6">
        <v>4276847</v>
      </c>
      <c r="J145" s="12">
        <f t="shared" si="158"/>
        <v>232709223</v>
      </c>
      <c r="K145" s="6">
        <f t="shared" si="158"/>
        <v>91970614.166666657</v>
      </c>
      <c r="L145" s="6">
        <f t="shared" si="158"/>
        <v>1367607.0833333333</v>
      </c>
      <c r="M145" s="6">
        <f t="shared" si="158"/>
        <v>738320.41666666663</v>
      </c>
      <c r="N145" s="12">
        <f t="shared" si="158"/>
        <v>94076541.666666672</v>
      </c>
      <c r="O145" s="6">
        <f t="shared" si="158"/>
        <v>1103615.0000000002</v>
      </c>
      <c r="P145" s="6">
        <f t="shared" si="158"/>
        <v>1782019.5833333335</v>
      </c>
      <c r="Q145" s="12">
        <f t="shared" si="158"/>
        <v>96962176.25000003</v>
      </c>
      <c r="R145" s="6">
        <f t="shared" si="158"/>
        <v>13081964.991666667</v>
      </c>
      <c r="S145" s="6">
        <f t="shared" si="158"/>
        <v>100513.18333333333</v>
      </c>
      <c r="T145" s="6">
        <f t="shared" si="158"/>
        <v>57384.304166666683</v>
      </c>
      <c r="U145" s="12">
        <f t="shared" si="158"/>
        <v>13239862.479166668</v>
      </c>
      <c r="V145" s="6">
        <f t="shared" si="158"/>
        <v>77406.875000000015</v>
      </c>
      <c r="W145" s="6">
        <f t="shared" si="158"/>
        <v>124741.37083333335</v>
      </c>
      <c r="X145" s="12">
        <f t="shared" si="158"/>
        <v>13442010.725000001</v>
      </c>
    </row>
    <row r="146" spans="1:24" x14ac:dyDescent="0.3">
      <c r="B146" s="44"/>
      <c r="C146" s="44"/>
    </row>
    <row r="147" spans="1:24" x14ac:dyDescent="0.3">
      <c r="B147" s="16">
        <v>2015</v>
      </c>
      <c r="C147" s="16">
        <v>2015</v>
      </c>
      <c r="D147" s="57" t="s">
        <v>0</v>
      </c>
      <c r="E147" s="57"/>
      <c r="F147" s="57"/>
      <c r="G147" s="57"/>
      <c r="H147" s="57"/>
      <c r="I147" s="57"/>
      <c r="J147" s="57"/>
      <c r="K147" s="57" t="s">
        <v>30</v>
      </c>
      <c r="L147" s="57"/>
      <c r="M147" s="57"/>
      <c r="N147" s="57"/>
      <c r="O147" s="57"/>
      <c r="P147" s="57"/>
      <c r="Q147" s="57"/>
      <c r="R147" s="57" t="s">
        <v>31</v>
      </c>
      <c r="S147" s="57"/>
      <c r="T147" s="57"/>
      <c r="U147" s="57"/>
      <c r="V147" s="57"/>
      <c r="W147" s="57"/>
      <c r="X147" s="57"/>
    </row>
    <row r="148" spans="1:24" ht="43.2" x14ac:dyDescent="0.3">
      <c r="B148" s="34" t="s">
        <v>1</v>
      </c>
      <c r="C148" s="34" t="s">
        <v>1</v>
      </c>
      <c r="D148" s="4" t="s">
        <v>2</v>
      </c>
      <c r="E148" s="4" t="s">
        <v>3</v>
      </c>
      <c r="F148" s="4" t="s">
        <v>4</v>
      </c>
      <c r="G148" s="11" t="s">
        <v>5</v>
      </c>
      <c r="H148" s="4" t="s">
        <v>6</v>
      </c>
      <c r="I148" s="4" t="s">
        <v>7</v>
      </c>
      <c r="J148" s="11" t="s">
        <v>8</v>
      </c>
      <c r="K148" s="4" t="s">
        <v>2</v>
      </c>
      <c r="L148" s="4" t="s">
        <v>3</v>
      </c>
      <c r="M148" s="4" t="s">
        <v>4</v>
      </c>
      <c r="N148" s="11" t="s">
        <v>5</v>
      </c>
      <c r="O148" s="4" t="s">
        <v>6</v>
      </c>
      <c r="P148" s="4" t="s">
        <v>7</v>
      </c>
      <c r="Q148" s="11" t="s">
        <v>8</v>
      </c>
      <c r="R148" s="4" t="s">
        <v>2</v>
      </c>
      <c r="S148" s="4" t="s">
        <v>3</v>
      </c>
      <c r="T148" s="4" t="s">
        <v>4</v>
      </c>
      <c r="U148" s="11" t="s">
        <v>5</v>
      </c>
      <c r="V148" s="4" t="s">
        <v>6</v>
      </c>
      <c r="W148" s="4" t="s">
        <v>7</v>
      </c>
      <c r="X148" s="11" t="s">
        <v>8</v>
      </c>
    </row>
    <row r="149" spans="1:24" x14ac:dyDescent="0.3">
      <c r="A149">
        <f t="shared" ref="A149:A212" si="159">A137+1</f>
        <v>2015</v>
      </c>
      <c r="B149" s="35" t="s">
        <v>9</v>
      </c>
      <c r="C149" s="35" t="s">
        <v>10</v>
      </c>
      <c r="D149" s="6">
        <v>4438018</v>
      </c>
      <c r="E149" s="6">
        <v>313563</v>
      </c>
      <c r="F149" s="6">
        <v>271753</v>
      </c>
      <c r="G149" s="12">
        <f>SUM(D149:F149)</f>
        <v>5023334</v>
      </c>
      <c r="H149" s="6">
        <v>1179289</v>
      </c>
      <c r="I149" s="6">
        <v>4165227</v>
      </c>
      <c r="J149" s="12">
        <f t="shared" ref="J149:J156" si="160">SUM(G149:I149)</f>
        <v>10367850</v>
      </c>
      <c r="K149" s="6">
        <f>D149*$K$1</f>
        <v>1849174.1666666667</v>
      </c>
      <c r="L149" s="6">
        <f t="shared" ref="L149:M156" si="161">E149*$K$1</f>
        <v>130651.25</v>
      </c>
      <c r="M149" s="6">
        <f t="shared" si="161"/>
        <v>113230.41666666667</v>
      </c>
      <c r="N149" s="12">
        <f>SUM(K149:M149)</f>
        <v>2093055.8333333335</v>
      </c>
      <c r="O149" s="6">
        <f>H149*$K$1</f>
        <v>491370.41666666669</v>
      </c>
      <c r="P149" s="6">
        <f>I149*$K$1</f>
        <v>1735511.25</v>
      </c>
      <c r="Q149" s="12">
        <f>SUM(N149:P149)</f>
        <v>4319937.5</v>
      </c>
      <c r="R149" s="6">
        <f>IF($B149="Lamagistere",IFERROR(K149*$S$1,""),IFERROR(K149*$R$1,""))</f>
        <v>129442.19166666668</v>
      </c>
      <c r="S149" s="6">
        <f t="shared" ref="S149:T156" si="162">IF($B149="Lamagistere",IFERROR(L149*$S$1,""),IFERROR(L149*$R$1,""))</f>
        <v>9145.5875000000015</v>
      </c>
      <c r="T149" s="6">
        <f t="shared" si="162"/>
        <v>7926.1291666666675</v>
      </c>
      <c r="U149" s="12">
        <f>SUM(R149:T149)</f>
        <v>146513.90833333335</v>
      </c>
      <c r="V149" s="6">
        <f t="shared" ref="V149:W156" si="163">IF($B149="Lamagistere",IFERROR(O149*$S$1,""),IFERROR(O149*$R$1,""))</f>
        <v>34395.929166666669</v>
      </c>
      <c r="W149" s="6">
        <f t="shared" si="163"/>
        <v>121485.78750000001</v>
      </c>
      <c r="X149" s="12">
        <f>SUM(U149:W149)</f>
        <v>302395.625</v>
      </c>
    </row>
    <row r="150" spans="1:24" x14ac:dyDescent="0.3">
      <c r="A150">
        <f t="shared" si="159"/>
        <v>2015</v>
      </c>
      <c r="B150" s="35" t="s">
        <v>11</v>
      </c>
      <c r="C150" s="35" t="s">
        <v>12</v>
      </c>
      <c r="D150" s="6">
        <v>254197</v>
      </c>
      <c r="E150" s="6">
        <v>156952</v>
      </c>
      <c r="F150" s="6">
        <v>14681</v>
      </c>
      <c r="G150" s="12">
        <f t="shared" ref="G150:G156" si="164">SUM(D150:F150)</f>
        <v>425830</v>
      </c>
      <c r="H150" s="6">
        <v>201137</v>
      </c>
      <c r="I150" s="6">
        <v>0</v>
      </c>
      <c r="J150" s="12">
        <f t="shared" si="160"/>
        <v>626967</v>
      </c>
      <c r="K150" s="6">
        <f t="shared" ref="K150:K156" si="165">D150*$K$1</f>
        <v>105915.41666666667</v>
      </c>
      <c r="L150" s="6">
        <f t="shared" si="161"/>
        <v>65396.666666666672</v>
      </c>
      <c r="M150" s="6">
        <f t="shared" si="161"/>
        <v>6117.0833333333339</v>
      </c>
      <c r="N150" s="12">
        <f>SUM(K150:M150)</f>
        <v>177429.16666666669</v>
      </c>
      <c r="O150" s="6">
        <f t="shared" ref="O150:P156" si="166">H150*$K$1</f>
        <v>83807.083333333343</v>
      </c>
      <c r="P150" s="6">
        <f t="shared" si="166"/>
        <v>0</v>
      </c>
      <c r="Q150" s="12">
        <f t="shared" ref="Q150:Q156" si="167">SUM(N150:P150)</f>
        <v>261236.25000000003</v>
      </c>
      <c r="R150" s="6">
        <f t="shared" ref="R150:R156" si="168">IF($B150="Lamagistere",IFERROR(K150*$S$1,""),IFERROR(K150*$R$1,""))</f>
        <v>7414.0791666666673</v>
      </c>
      <c r="S150" s="6">
        <f t="shared" si="162"/>
        <v>4577.7666666666673</v>
      </c>
      <c r="T150" s="6">
        <f t="shared" si="162"/>
        <v>428.19583333333344</v>
      </c>
      <c r="U150" s="12">
        <f t="shared" ref="U150:U156" si="169">SUM(R150:T150)</f>
        <v>12420.041666666668</v>
      </c>
      <c r="V150" s="6">
        <f t="shared" si="163"/>
        <v>5866.4958333333343</v>
      </c>
      <c r="W150" s="6">
        <f t="shared" si="163"/>
        <v>0</v>
      </c>
      <c r="X150" s="12">
        <f t="shared" ref="X150:X156" si="170">SUM(U150:W150)</f>
        <v>18286.537500000002</v>
      </c>
    </row>
    <row r="151" spans="1:24" x14ac:dyDescent="0.3">
      <c r="A151">
        <f t="shared" si="159"/>
        <v>2015</v>
      </c>
      <c r="B151" s="35" t="s">
        <v>13</v>
      </c>
      <c r="C151" s="35" t="s">
        <v>14</v>
      </c>
      <c r="D151" s="6">
        <v>194392400</v>
      </c>
      <c r="E151" s="6">
        <v>128324</v>
      </c>
      <c r="F151" s="6">
        <v>156857</v>
      </c>
      <c r="G151" s="12">
        <f t="shared" si="164"/>
        <v>194677581</v>
      </c>
      <c r="H151" s="6">
        <v>2188</v>
      </c>
      <c r="I151" s="6">
        <v>0</v>
      </c>
      <c r="J151" s="12">
        <f t="shared" si="160"/>
        <v>194679769</v>
      </c>
      <c r="K151" s="6">
        <f t="shared" si="165"/>
        <v>80996833.333333343</v>
      </c>
      <c r="L151" s="6">
        <f t="shared" si="161"/>
        <v>53468.333333333336</v>
      </c>
      <c r="M151" s="6">
        <f t="shared" si="161"/>
        <v>65357.083333333336</v>
      </c>
      <c r="N151" s="12">
        <f t="shared" ref="N151:N156" si="171">SUM(K151:M151)</f>
        <v>81115658.75</v>
      </c>
      <c r="O151" s="6">
        <f t="shared" si="166"/>
        <v>911.66666666666674</v>
      </c>
      <c r="P151" s="6">
        <f t="shared" si="166"/>
        <v>0</v>
      </c>
      <c r="Q151" s="12">
        <f t="shared" si="167"/>
        <v>81116570.416666672</v>
      </c>
      <c r="R151" s="6">
        <f t="shared" si="168"/>
        <v>12959493.333333336</v>
      </c>
      <c r="S151" s="6">
        <f t="shared" si="162"/>
        <v>8554.9333333333343</v>
      </c>
      <c r="T151" s="6">
        <f t="shared" si="162"/>
        <v>10457.133333333333</v>
      </c>
      <c r="U151" s="12">
        <f t="shared" si="169"/>
        <v>12978505.400000002</v>
      </c>
      <c r="V151" s="6">
        <f t="shared" si="163"/>
        <v>145.86666666666667</v>
      </c>
      <c r="W151" s="6">
        <f t="shared" si="163"/>
        <v>0</v>
      </c>
      <c r="X151" s="12">
        <f t="shared" si="170"/>
        <v>12978651.266666669</v>
      </c>
    </row>
    <row r="152" spans="1:24" x14ac:dyDescent="0.3">
      <c r="A152">
        <f t="shared" si="159"/>
        <v>2015</v>
      </c>
      <c r="B152" s="35" t="s">
        <v>15</v>
      </c>
      <c r="C152" s="35" t="s">
        <v>16</v>
      </c>
      <c r="D152" s="6">
        <v>2112636</v>
      </c>
      <c r="E152" s="6">
        <v>909926</v>
      </c>
      <c r="F152" s="6">
        <v>76584</v>
      </c>
      <c r="G152" s="12">
        <f t="shared" si="164"/>
        <v>3099146</v>
      </c>
      <c r="H152" s="6">
        <v>226000</v>
      </c>
      <c r="I152" s="6">
        <v>0</v>
      </c>
      <c r="J152" s="12">
        <f t="shared" si="160"/>
        <v>3325146</v>
      </c>
      <c r="K152" s="6">
        <f t="shared" si="165"/>
        <v>880265</v>
      </c>
      <c r="L152" s="6">
        <f t="shared" si="161"/>
        <v>379135.83333333337</v>
      </c>
      <c r="M152" s="6">
        <f t="shared" si="161"/>
        <v>31910</v>
      </c>
      <c r="N152" s="12">
        <f t="shared" si="171"/>
        <v>1291310.8333333335</v>
      </c>
      <c r="O152" s="6">
        <f t="shared" si="166"/>
        <v>94166.666666666672</v>
      </c>
      <c r="P152" s="6">
        <f t="shared" si="166"/>
        <v>0</v>
      </c>
      <c r="Q152" s="12">
        <f t="shared" si="167"/>
        <v>1385477.5000000002</v>
      </c>
      <c r="R152" s="6">
        <f t="shared" si="168"/>
        <v>61618.55</v>
      </c>
      <c r="S152" s="6">
        <f t="shared" si="162"/>
        <v>26539.508333333339</v>
      </c>
      <c r="T152" s="6">
        <f t="shared" si="162"/>
        <v>2233.7000000000003</v>
      </c>
      <c r="U152" s="12">
        <f t="shared" si="169"/>
        <v>90391.758333333346</v>
      </c>
      <c r="V152" s="6">
        <f t="shared" si="163"/>
        <v>6591.6666666666679</v>
      </c>
      <c r="W152" s="6">
        <f t="shared" si="163"/>
        <v>0</v>
      </c>
      <c r="X152" s="12">
        <f t="shared" si="170"/>
        <v>96983.425000000017</v>
      </c>
    </row>
    <row r="153" spans="1:24" x14ac:dyDescent="0.3">
      <c r="A153">
        <f t="shared" si="159"/>
        <v>2015</v>
      </c>
      <c r="B153" s="35" t="s">
        <v>17</v>
      </c>
      <c r="C153" s="35" t="s">
        <v>18</v>
      </c>
      <c r="D153" s="6">
        <v>761899</v>
      </c>
      <c r="E153" s="6">
        <v>5146</v>
      </c>
      <c r="F153" s="6">
        <v>1292101</v>
      </c>
      <c r="G153" s="12">
        <f t="shared" si="164"/>
        <v>2059146</v>
      </c>
      <c r="H153" s="6">
        <v>592209</v>
      </c>
      <c r="I153" s="6">
        <v>0</v>
      </c>
      <c r="J153" s="12">
        <f t="shared" si="160"/>
        <v>2651355</v>
      </c>
      <c r="K153" s="6">
        <f t="shared" si="165"/>
        <v>317457.91666666669</v>
      </c>
      <c r="L153" s="6">
        <f t="shared" si="161"/>
        <v>2144.166666666667</v>
      </c>
      <c r="M153" s="6">
        <f t="shared" si="161"/>
        <v>538375.41666666674</v>
      </c>
      <c r="N153" s="12">
        <f t="shared" si="171"/>
        <v>857977.50000000012</v>
      </c>
      <c r="O153" s="6">
        <f t="shared" si="166"/>
        <v>246753.75</v>
      </c>
      <c r="P153" s="6">
        <f t="shared" si="166"/>
        <v>0</v>
      </c>
      <c r="Q153" s="12">
        <f t="shared" si="167"/>
        <v>1104731.25</v>
      </c>
      <c r="R153" s="6">
        <f t="shared" si="168"/>
        <v>22222.054166666669</v>
      </c>
      <c r="S153" s="6">
        <f t="shared" si="162"/>
        <v>150.0916666666667</v>
      </c>
      <c r="T153" s="6">
        <f t="shared" si="162"/>
        <v>37686.279166666674</v>
      </c>
      <c r="U153" s="12">
        <f t="shared" si="169"/>
        <v>60058.42500000001</v>
      </c>
      <c r="V153" s="6">
        <f t="shared" si="163"/>
        <v>17272.762500000001</v>
      </c>
      <c r="W153" s="6">
        <f t="shared" si="163"/>
        <v>0</v>
      </c>
      <c r="X153" s="12">
        <f t="shared" si="170"/>
        <v>77331.187500000015</v>
      </c>
    </row>
    <row r="154" spans="1:24" x14ac:dyDescent="0.3">
      <c r="A154">
        <f t="shared" si="159"/>
        <v>2015</v>
      </c>
      <c r="B154" s="35" t="s">
        <v>19</v>
      </c>
      <c r="C154" s="35" t="s">
        <v>20</v>
      </c>
      <c r="D154" s="6">
        <v>3145984</v>
      </c>
      <c r="E154" s="6">
        <v>1048718</v>
      </c>
      <c r="F154" s="6">
        <v>68856</v>
      </c>
      <c r="G154" s="12">
        <f t="shared" si="164"/>
        <v>4263558</v>
      </c>
      <c r="H154" s="6">
        <v>276071</v>
      </c>
      <c r="I154" s="6">
        <v>0</v>
      </c>
      <c r="J154" s="12">
        <f t="shared" si="160"/>
        <v>4539629</v>
      </c>
      <c r="K154" s="6">
        <f t="shared" si="165"/>
        <v>1310826.6666666667</v>
      </c>
      <c r="L154" s="6">
        <f t="shared" si="161"/>
        <v>436965.83333333337</v>
      </c>
      <c r="M154" s="6">
        <f t="shared" si="161"/>
        <v>28690</v>
      </c>
      <c r="N154" s="12">
        <f t="shared" si="171"/>
        <v>1776482.5</v>
      </c>
      <c r="O154" s="6">
        <f t="shared" si="166"/>
        <v>115029.58333333334</v>
      </c>
      <c r="P154" s="6">
        <f t="shared" si="166"/>
        <v>0</v>
      </c>
      <c r="Q154" s="12">
        <f t="shared" si="167"/>
        <v>1891512.0833333333</v>
      </c>
      <c r="R154" s="6">
        <f t="shared" si="168"/>
        <v>91757.866666666683</v>
      </c>
      <c r="S154" s="6">
        <f t="shared" si="162"/>
        <v>30587.608333333337</v>
      </c>
      <c r="T154" s="6">
        <f t="shared" si="162"/>
        <v>2008.3000000000002</v>
      </c>
      <c r="U154" s="12">
        <f t="shared" si="169"/>
        <v>124353.77500000002</v>
      </c>
      <c r="V154" s="6">
        <f t="shared" si="163"/>
        <v>8052.070833333335</v>
      </c>
      <c r="W154" s="6">
        <f t="shared" si="163"/>
        <v>0</v>
      </c>
      <c r="X154" s="12">
        <f t="shared" si="170"/>
        <v>132405.84583333335</v>
      </c>
    </row>
    <row r="155" spans="1:24" x14ac:dyDescent="0.3">
      <c r="A155">
        <f t="shared" si="159"/>
        <v>2015</v>
      </c>
      <c r="B155" s="35" t="s">
        <v>21</v>
      </c>
      <c r="C155" s="35" t="s">
        <v>22</v>
      </c>
      <c r="D155" s="6">
        <v>23156427</v>
      </c>
      <c r="E155" s="6">
        <v>725523</v>
      </c>
      <c r="F155" s="6">
        <v>0</v>
      </c>
      <c r="G155" s="12">
        <f t="shared" si="164"/>
        <v>23881950</v>
      </c>
      <c r="H155" s="6">
        <v>28412</v>
      </c>
      <c r="I155" s="6">
        <v>0</v>
      </c>
      <c r="J155" s="12">
        <f t="shared" si="160"/>
        <v>23910362</v>
      </c>
      <c r="K155" s="6">
        <f t="shared" si="165"/>
        <v>9648511.25</v>
      </c>
      <c r="L155" s="6">
        <f t="shared" si="161"/>
        <v>302301.25</v>
      </c>
      <c r="M155" s="6">
        <f t="shared" si="161"/>
        <v>0</v>
      </c>
      <c r="N155" s="12">
        <f t="shared" si="171"/>
        <v>9950812.5</v>
      </c>
      <c r="O155" s="6">
        <f t="shared" si="166"/>
        <v>11838.333333333334</v>
      </c>
      <c r="P155" s="6">
        <f t="shared" si="166"/>
        <v>0</v>
      </c>
      <c r="Q155" s="12">
        <f t="shared" si="167"/>
        <v>9962650.833333334</v>
      </c>
      <c r="R155" s="6">
        <f t="shared" si="168"/>
        <v>675395.78750000009</v>
      </c>
      <c r="S155" s="6">
        <f t="shared" si="162"/>
        <v>21161.087500000001</v>
      </c>
      <c r="T155" s="6">
        <f t="shared" si="162"/>
        <v>0</v>
      </c>
      <c r="U155" s="12">
        <f t="shared" si="169"/>
        <v>696556.87500000012</v>
      </c>
      <c r="V155" s="6">
        <f t="shared" si="163"/>
        <v>828.68333333333351</v>
      </c>
      <c r="W155" s="6">
        <f t="shared" si="163"/>
        <v>0</v>
      </c>
      <c r="X155" s="12">
        <f t="shared" si="170"/>
        <v>697385.55833333347</v>
      </c>
    </row>
    <row r="156" spans="1:24" x14ac:dyDescent="0.3">
      <c r="A156">
        <f t="shared" si="159"/>
        <v>2015</v>
      </c>
      <c r="B156" s="35" t="s">
        <v>23</v>
      </c>
      <c r="C156" s="35" t="s">
        <v>24</v>
      </c>
      <c r="D156" s="6">
        <v>8106705</v>
      </c>
      <c r="E156" s="6">
        <v>220486</v>
      </c>
      <c r="F156" s="6">
        <v>0</v>
      </c>
      <c r="G156" s="12">
        <f t="shared" si="164"/>
        <v>8327191</v>
      </c>
      <c r="H156" s="6">
        <v>49930</v>
      </c>
      <c r="I156" s="6">
        <v>0</v>
      </c>
      <c r="J156" s="12">
        <f t="shared" si="160"/>
        <v>8377121</v>
      </c>
      <c r="K156" s="6">
        <f t="shared" si="165"/>
        <v>3377793.75</v>
      </c>
      <c r="L156" s="6">
        <f t="shared" si="161"/>
        <v>91869.166666666672</v>
      </c>
      <c r="M156" s="6">
        <f t="shared" si="161"/>
        <v>0</v>
      </c>
      <c r="N156" s="12">
        <f t="shared" si="171"/>
        <v>3469662.9166666665</v>
      </c>
      <c r="O156" s="6">
        <f t="shared" si="166"/>
        <v>20804.166666666668</v>
      </c>
      <c r="P156" s="6">
        <f t="shared" si="166"/>
        <v>0</v>
      </c>
      <c r="Q156" s="12">
        <f t="shared" si="167"/>
        <v>3490467.083333333</v>
      </c>
      <c r="R156" s="6">
        <f t="shared" si="168"/>
        <v>236445.56250000003</v>
      </c>
      <c r="S156" s="6">
        <f t="shared" si="162"/>
        <v>6430.8416666666681</v>
      </c>
      <c r="T156" s="6">
        <f t="shared" si="162"/>
        <v>0</v>
      </c>
      <c r="U156" s="12">
        <f t="shared" si="169"/>
        <v>242876.4041666667</v>
      </c>
      <c r="V156" s="6">
        <f t="shared" si="163"/>
        <v>1456.291666666667</v>
      </c>
      <c r="W156" s="6">
        <f t="shared" si="163"/>
        <v>0</v>
      </c>
      <c r="X156" s="12">
        <f t="shared" si="170"/>
        <v>244332.69583333336</v>
      </c>
    </row>
    <row r="157" spans="1:24" x14ac:dyDescent="0.3">
      <c r="B157" s="36" t="s">
        <v>8</v>
      </c>
      <c r="C157" s="36" t="s">
        <v>8</v>
      </c>
      <c r="D157" s="6">
        <v>236368266</v>
      </c>
      <c r="E157" s="6">
        <v>3508638</v>
      </c>
      <c r="F157" s="6">
        <v>1880832</v>
      </c>
      <c r="G157" s="12">
        <f t="shared" ref="G157:X157" si="172">SUM(G149:G156)</f>
        <v>241757736</v>
      </c>
      <c r="H157" s="6">
        <v>2555236</v>
      </c>
      <c r="I157" s="6">
        <v>4165227</v>
      </c>
      <c r="J157" s="12">
        <f t="shared" si="172"/>
        <v>248478199</v>
      </c>
      <c r="K157" s="6">
        <f t="shared" si="172"/>
        <v>98486777.500000015</v>
      </c>
      <c r="L157" s="6">
        <f t="shared" si="172"/>
        <v>1461932.5000000002</v>
      </c>
      <c r="M157" s="6">
        <f t="shared" si="172"/>
        <v>783680.00000000012</v>
      </c>
      <c r="N157" s="12">
        <f t="shared" si="172"/>
        <v>100732390</v>
      </c>
      <c r="O157" s="6">
        <f t="shared" si="172"/>
        <v>1064681.6666666667</v>
      </c>
      <c r="P157" s="6">
        <f t="shared" si="172"/>
        <v>1735511.25</v>
      </c>
      <c r="Q157" s="12">
        <f t="shared" si="172"/>
        <v>103532582.91666666</v>
      </c>
      <c r="R157" s="6">
        <f t="shared" si="172"/>
        <v>14183789.425000004</v>
      </c>
      <c r="S157" s="6">
        <f t="shared" si="172"/>
        <v>107147.42500000002</v>
      </c>
      <c r="T157" s="6">
        <f t="shared" si="172"/>
        <v>60739.737500000017</v>
      </c>
      <c r="U157" s="12">
        <f t="shared" si="172"/>
        <v>14351676.587500002</v>
      </c>
      <c r="V157" s="6">
        <f t="shared" si="172"/>
        <v>74609.766666666677</v>
      </c>
      <c r="W157" s="6">
        <f t="shared" si="172"/>
        <v>121485.78750000001</v>
      </c>
      <c r="X157" s="12">
        <f t="shared" si="172"/>
        <v>14547772.141666669</v>
      </c>
    </row>
    <row r="158" spans="1:24" x14ac:dyDescent="0.3">
      <c r="B158" s="44"/>
      <c r="C158" s="44"/>
    </row>
    <row r="159" spans="1:24" x14ac:dyDescent="0.3">
      <c r="B159" s="16">
        <v>2016</v>
      </c>
      <c r="C159" s="16">
        <v>2016</v>
      </c>
      <c r="D159" s="57" t="s">
        <v>0</v>
      </c>
      <c r="E159" s="57"/>
      <c r="F159" s="57"/>
      <c r="G159" s="57"/>
      <c r="H159" s="57"/>
      <c r="I159" s="57"/>
      <c r="J159" s="57"/>
      <c r="K159" s="57" t="s">
        <v>30</v>
      </c>
      <c r="L159" s="57"/>
      <c r="M159" s="57"/>
      <c r="N159" s="57"/>
      <c r="O159" s="57"/>
      <c r="P159" s="57"/>
      <c r="Q159" s="57"/>
      <c r="R159" s="57" t="s">
        <v>31</v>
      </c>
      <c r="S159" s="57"/>
      <c r="T159" s="57"/>
      <c r="U159" s="57"/>
      <c r="V159" s="57"/>
      <c r="W159" s="57"/>
      <c r="X159" s="57"/>
    </row>
    <row r="160" spans="1:24" ht="43.2" x14ac:dyDescent="0.3">
      <c r="B160" s="34" t="s">
        <v>1</v>
      </c>
      <c r="C160" s="34" t="s">
        <v>1</v>
      </c>
      <c r="D160" s="4" t="s">
        <v>2</v>
      </c>
      <c r="E160" s="4" t="s">
        <v>3</v>
      </c>
      <c r="F160" s="4" t="s">
        <v>4</v>
      </c>
      <c r="G160" s="11" t="s">
        <v>5</v>
      </c>
      <c r="H160" s="4" t="s">
        <v>6</v>
      </c>
      <c r="I160" s="4" t="s">
        <v>7</v>
      </c>
      <c r="J160" s="11" t="s">
        <v>8</v>
      </c>
      <c r="K160" s="4" t="s">
        <v>2</v>
      </c>
      <c r="L160" s="4" t="s">
        <v>3</v>
      </c>
      <c r="M160" s="4" t="s">
        <v>4</v>
      </c>
      <c r="N160" s="11" t="s">
        <v>5</v>
      </c>
      <c r="O160" s="4" t="s">
        <v>6</v>
      </c>
      <c r="P160" s="4" t="s">
        <v>7</v>
      </c>
      <c r="Q160" s="11" t="s">
        <v>8</v>
      </c>
      <c r="R160" s="4" t="s">
        <v>2</v>
      </c>
      <c r="S160" s="4" t="s">
        <v>3</v>
      </c>
      <c r="T160" s="4" t="s">
        <v>4</v>
      </c>
      <c r="U160" s="11" t="s">
        <v>5</v>
      </c>
      <c r="V160" s="4" t="s">
        <v>6</v>
      </c>
      <c r="W160" s="4" t="s">
        <v>7</v>
      </c>
      <c r="X160" s="11" t="s">
        <v>8</v>
      </c>
    </row>
    <row r="161" spans="1:24" x14ac:dyDescent="0.3">
      <c r="A161">
        <f t="shared" si="159"/>
        <v>2016</v>
      </c>
      <c r="B161" s="35" t="s">
        <v>9</v>
      </c>
      <c r="C161" s="35" t="s">
        <v>10</v>
      </c>
      <c r="D161" s="6">
        <v>4153139</v>
      </c>
      <c r="E161" s="6">
        <v>223862</v>
      </c>
      <c r="F161" s="6">
        <v>278618</v>
      </c>
      <c r="G161" s="12">
        <f>SUM(D161:F161)</f>
        <v>4655619</v>
      </c>
      <c r="H161" s="6">
        <v>958270</v>
      </c>
      <c r="I161" s="6">
        <v>4166326</v>
      </c>
      <c r="J161" s="12">
        <f t="shared" ref="J161:J168" si="173">SUM(G161:I161)</f>
        <v>9780215</v>
      </c>
      <c r="K161" s="6">
        <f>D161*$K$1</f>
        <v>1730474.5833333335</v>
      </c>
      <c r="L161" s="6">
        <f t="shared" ref="L161:M168" si="174">E161*$K$1</f>
        <v>93275.833333333343</v>
      </c>
      <c r="M161" s="6">
        <f t="shared" si="174"/>
        <v>116090.83333333334</v>
      </c>
      <c r="N161" s="12">
        <f>SUM(K161:M161)</f>
        <v>1939841.25</v>
      </c>
      <c r="O161" s="6">
        <f>H161*$K$1</f>
        <v>399279.16666666669</v>
      </c>
      <c r="P161" s="6">
        <f>I161*$K$1</f>
        <v>1735969.1666666667</v>
      </c>
      <c r="Q161" s="12">
        <f>SUM(N161:P161)</f>
        <v>4075089.583333333</v>
      </c>
      <c r="R161" s="6">
        <f>IF($B161="Lamagistere",IFERROR(K161*$S$1,""),IFERROR(K161*$R$1,""))</f>
        <v>121133.22083333335</v>
      </c>
      <c r="S161" s="6">
        <f t="shared" ref="S161:T168" si="175">IF($B161="Lamagistere",IFERROR(L161*$S$1,""),IFERROR(L161*$R$1,""))</f>
        <v>6529.3083333333343</v>
      </c>
      <c r="T161" s="6">
        <f t="shared" si="175"/>
        <v>8126.3583333333345</v>
      </c>
      <c r="U161" s="12">
        <f>SUM(R161:T161)</f>
        <v>135788.88750000001</v>
      </c>
      <c r="V161" s="6">
        <f t="shared" ref="V161:W168" si="176">IF($B161="Lamagistere",IFERROR(O161*$S$1,""),IFERROR(O161*$R$1,""))</f>
        <v>27949.541666666672</v>
      </c>
      <c r="W161" s="6">
        <f t="shared" si="176"/>
        <v>121517.84166666669</v>
      </c>
      <c r="X161" s="12">
        <f>SUM(U161:W161)</f>
        <v>285256.27083333337</v>
      </c>
    </row>
    <row r="162" spans="1:24" x14ac:dyDescent="0.3">
      <c r="A162">
        <f t="shared" si="159"/>
        <v>2016</v>
      </c>
      <c r="B162" s="35" t="s">
        <v>11</v>
      </c>
      <c r="C162" s="35" t="s">
        <v>12</v>
      </c>
      <c r="D162" s="6">
        <v>245081</v>
      </c>
      <c r="E162" s="6">
        <v>108811</v>
      </c>
      <c r="F162" s="6">
        <v>1966</v>
      </c>
      <c r="G162" s="12">
        <f t="shared" ref="G162:G168" si="177">SUM(D162:F162)</f>
        <v>355858</v>
      </c>
      <c r="H162" s="6">
        <v>249687</v>
      </c>
      <c r="I162" s="6">
        <v>0</v>
      </c>
      <c r="J162" s="12">
        <f t="shared" si="173"/>
        <v>605545</v>
      </c>
      <c r="K162" s="6">
        <f t="shared" ref="K162:K168" si="178">D162*$K$1</f>
        <v>102117.08333333334</v>
      </c>
      <c r="L162" s="6">
        <f t="shared" si="174"/>
        <v>45337.916666666672</v>
      </c>
      <c r="M162" s="6">
        <f t="shared" si="174"/>
        <v>819.16666666666674</v>
      </c>
      <c r="N162" s="12">
        <f>SUM(K162:M162)</f>
        <v>148274.16666666666</v>
      </c>
      <c r="O162" s="6">
        <f t="shared" ref="O162:P168" si="179">H162*$K$1</f>
        <v>104036.25</v>
      </c>
      <c r="P162" s="6">
        <f t="shared" si="179"/>
        <v>0</v>
      </c>
      <c r="Q162" s="12">
        <f t="shared" ref="Q162:Q168" si="180">SUM(N162:P162)</f>
        <v>252310.41666666666</v>
      </c>
      <c r="R162" s="6">
        <f t="shared" ref="R162:R168" si="181">IF($B162="Lamagistere",IFERROR(K162*$S$1,""),IFERROR(K162*$R$1,""))</f>
        <v>7148.195833333335</v>
      </c>
      <c r="S162" s="6">
        <f t="shared" si="175"/>
        <v>3173.6541666666672</v>
      </c>
      <c r="T162" s="6">
        <f t="shared" si="175"/>
        <v>57.341666666666676</v>
      </c>
      <c r="U162" s="12">
        <f t="shared" ref="U162:U168" si="182">SUM(R162:T162)</f>
        <v>10379.191666666669</v>
      </c>
      <c r="V162" s="6">
        <f t="shared" si="176"/>
        <v>7282.5375000000004</v>
      </c>
      <c r="W162" s="6">
        <f t="shared" si="176"/>
        <v>0</v>
      </c>
      <c r="X162" s="12">
        <f t="shared" ref="X162:X168" si="183">SUM(U162:W162)</f>
        <v>17661.729166666672</v>
      </c>
    </row>
    <row r="163" spans="1:24" x14ac:dyDescent="0.3">
      <c r="A163">
        <f t="shared" si="159"/>
        <v>2016</v>
      </c>
      <c r="B163" s="35" t="s">
        <v>13</v>
      </c>
      <c r="C163" s="35" t="s">
        <v>14</v>
      </c>
      <c r="D163" s="6">
        <v>198197600</v>
      </c>
      <c r="E163" s="6">
        <v>91619</v>
      </c>
      <c r="F163" s="6">
        <v>143502</v>
      </c>
      <c r="G163" s="12">
        <f t="shared" si="177"/>
        <v>198432721</v>
      </c>
      <c r="H163" s="6">
        <v>3040</v>
      </c>
      <c r="I163" s="6">
        <v>0</v>
      </c>
      <c r="J163" s="12">
        <f t="shared" si="173"/>
        <v>198435761</v>
      </c>
      <c r="K163" s="6">
        <f t="shared" si="178"/>
        <v>82582333.333333343</v>
      </c>
      <c r="L163" s="6">
        <f t="shared" si="174"/>
        <v>38174.583333333336</v>
      </c>
      <c r="M163" s="6">
        <f t="shared" si="174"/>
        <v>59792.5</v>
      </c>
      <c r="N163" s="12">
        <f t="shared" ref="N163:N168" si="184">SUM(K163:M163)</f>
        <v>82680300.416666672</v>
      </c>
      <c r="O163" s="6">
        <f t="shared" si="179"/>
        <v>1266.6666666666667</v>
      </c>
      <c r="P163" s="6">
        <f t="shared" si="179"/>
        <v>0</v>
      </c>
      <c r="Q163" s="12">
        <f t="shared" si="180"/>
        <v>82681567.083333343</v>
      </c>
      <c r="R163" s="6">
        <f t="shared" si="181"/>
        <v>13213173.333333336</v>
      </c>
      <c r="S163" s="6">
        <f t="shared" si="175"/>
        <v>6107.9333333333343</v>
      </c>
      <c r="T163" s="6">
        <f t="shared" si="175"/>
        <v>9566.8000000000011</v>
      </c>
      <c r="U163" s="12">
        <f t="shared" si="182"/>
        <v>13228848.06666667</v>
      </c>
      <c r="V163" s="6">
        <f t="shared" si="176"/>
        <v>202.66666666666669</v>
      </c>
      <c r="W163" s="6">
        <f t="shared" si="176"/>
        <v>0</v>
      </c>
      <c r="X163" s="12">
        <f t="shared" si="183"/>
        <v>13229050.733333336</v>
      </c>
    </row>
    <row r="164" spans="1:24" x14ac:dyDescent="0.3">
      <c r="A164">
        <f t="shared" si="159"/>
        <v>2016</v>
      </c>
      <c r="B164" s="35" t="s">
        <v>15</v>
      </c>
      <c r="C164" s="35" t="s">
        <v>16</v>
      </c>
      <c r="D164" s="6">
        <v>1659581</v>
      </c>
      <c r="E164" s="6">
        <v>776836</v>
      </c>
      <c r="F164" s="6">
        <v>64751</v>
      </c>
      <c r="G164" s="12">
        <f t="shared" si="177"/>
        <v>2501168</v>
      </c>
      <c r="H164" s="6">
        <v>183673</v>
      </c>
      <c r="I164" s="6">
        <v>0</v>
      </c>
      <c r="J164" s="12">
        <f t="shared" si="173"/>
        <v>2684841</v>
      </c>
      <c r="K164" s="6">
        <f t="shared" si="178"/>
        <v>691492.08333333337</v>
      </c>
      <c r="L164" s="6">
        <f t="shared" si="174"/>
        <v>323681.66666666669</v>
      </c>
      <c r="M164" s="6">
        <f t="shared" si="174"/>
        <v>26979.583333333336</v>
      </c>
      <c r="N164" s="12">
        <f t="shared" si="184"/>
        <v>1042153.3333333334</v>
      </c>
      <c r="O164" s="6">
        <f t="shared" si="179"/>
        <v>76530.416666666672</v>
      </c>
      <c r="P164" s="6">
        <f t="shared" si="179"/>
        <v>0</v>
      </c>
      <c r="Q164" s="12">
        <f t="shared" si="180"/>
        <v>1118683.75</v>
      </c>
      <c r="R164" s="6">
        <f t="shared" si="181"/>
        <v>48404.445833333339</v>
      </c>
      <c r="S164" s="6">
        <f t="shared" si="175"/>
        <v>22657.716666666671</v>
      </c>
      <c r="T164" s="6">
        <f t="shared" si="175"/>
        <v>1888.5708333333337</v>
      </c>
      <c r="U164" s="12">
        <f t="shared" si="182"/>
        <v>72950.733333333337</v>
      </c>
      <c r="V164" s="6">
        <f t="shared" si="176"/>
        <v>5357.1291666666675</v>
      </c>
      <c r="W164" s="6">
        <f t="shared" si="176"/>
        <v>0</v>
      </c>
      <c r="X164" s="12">
        <f t="shared" si="183"/>
        <v>78307.862500000003</v>
      </c>
    </row>
    <row r="165" spans="1:24" x14ac:dyDescent="0.3">
      <c r="A165">
        <f t="shared" si="159"/>
        <v>2016</v>
      </c>
      <c r="B165" s="35" t="s">
        <v>17</v>
      </c>
      <c r="C165" s="35" t="s">
        <v>18</v>
      </c>
      <c r="D165" s="6">
        <v>688891</v>
      </c>
      <c r="E165" s="6">
        <v>5766</v>
      </c>
      <c r="F165" s="6">
        <v>1099296</v>
      </c>
      <c r="G165" s="12">
        <f t="shared" si="177"/>
        <v>1793953</v>
      </c>
      <c r="H165" s="6">
        <v>776491</v>
      </c>
      <c r="I165" s="6">
        <v>0</v>
      </c>
      <c r="J165" s="12">
        <f t="shared" si="173"/>
        <v>2570444</v>
      </c>
      <c r="K165" s="6">
        <f t="shared" si="178"/>
        <v>287037.91666666669</v>
      </c>
      <c r="L165" s="6">
        <f t="shared" si="174"/>
        <v>2402.5</v>
      </c>
      <c r="M165" s="6">
        <f t="shared" si="174"/>
        <v>458040</v>
      </c>
      <c r="N165" s="12">
        <f t="shared" si="184"/>
        <v>747480.41666666674</v>
      </c>
      <c r="O165" s="6">
        <f t="shared" si="179"/>
        <v>323537.91666666669</v>
      </c>
      <c r="P165" s="6">
        <f t="shared" si="179"/>
        <v>0</v>
      </c>
      <c r="Q165" s="12">
        <f t="shared" si="180"/>
        <v>1071018.3333333335</v>
      </c>
      <c r="R165" s="6">
        <f t="shared" si="181"/>
        <v>20092.654166666671</v>
      </c>
      <c r="S165" s="6">
        <f t="shared" si="175"/>
        <v>168.17500000000001</v>
      </c>
      <c r="T165" s="6">
        <f t="shared" si="175"/>
        <v>32062.800000000003</v>
      </c>
      <c r="U165" s="12">
        <f t="shared" si="182"/>
        <v>52323.629166666673</v>
      </c>
      <c r="V165" s="6">
        <f t="shared" si="176"/>
        <v>22647.654166666671</v>
      </c>
      <c r="W165" s="6">
        <f t="shared" si="176"/>
        <v>0</v>
      </c>
      <c r="X165" s="12">
        <f t="shared" si="183"/>
        <v>74971.28333333334</v>
      </c>
    </row>
    <row r="166" spans="1:24" x14ac:dyDescent="0.3">
      <c r="A166">
        <f t="shared" si="159"/>
        <v>2016</v>
      </c>
      <c r="B166" s="35" t="s">
        <v>19</v>
      </c>
      <c r="C166" s="35" t="s">
        <v>20</v>
      </c>
      <c r="D166" s="6">
        <v>2772883</v>
      </c>
      <c r="E166" s="6">
        <v>1297024</v>
      </c>
      <c r="F166" s="6">
        <v>97088</v>
      </c>
      <c r="G166" s="12">
        <f t="shared" si="177"/>
        <v>4166995</v>
      </c>
      <c r="H166" s="6">
        <v>250069</v>
      </c>
      <c r="I166" s="6">
        <v>0</v>
      </c>
      <c r="J166" s="12">
        <f t="shared" si="173"/>
        <v>4417064</v>
      </c>
      <c r="K166" s="6">
        <f t="shared" si="178"/>
        <v>1155367.9166666667</v>
      </c>
      <c r="L166" s="6">
        <f t="shared" si="174"/>
        <v>540426.66666666674</v>
      </c>
      <c r="M166" s="6">
        <f t="shared" si="174"/>
        <v>40453.333333333336</v>
      </c>
      <c r="N166" s="12">
        <f t="shared" si="184"/>
        <v>1736247.9166666667</v>
      </c>
      <c r="O166" s="6">
        <f t="shared" si="179"/>
        <v>104195.41666666667</v>
      </c>
      <c r="P166" s="6">
        <f t="shared" si="179"/>
        <v>0</v>
      </c>
      <c r="Q166" s="12">
        <f t="shared" si="180"/>
        <v>1840443.3333333335</v>
      </c>
      <c r="R166" s="6">
        <f t="shared" si="181"/>
        <v>80875.75416666668</v>
      </c>
      <c r="S166" s="6">
        <f t="shared" si="175"/>
        <v>37829.866666666676</v>
      </c>
      <c r="T166" s="6">
        <f t="shared" si="175"/>
        <v>2831.7333333333336</v>
      </c>
      <c r="U166" s="12">
        <f t="shared" si="182"/>
        <v>121537.35416666669</v>
      </c>
      <c r="V166" s="6">
        <f t="shared" si="176"/>
        <v>7293.6791666666677</v>
      </c>
      <c r="W166" s="6">
        <f t="shared" si="176"/>
        <v>0</v>
      </c>
      <c r="X166" s="12">
        <f t="shared" si="183"/>
        <v>128831.03333333335</v>
      </c>
    </row>
    <row r="167" spans="1:24" x14ac:dyDescent="0.3">
      <c r="A167">
        <f t="shared" si="159"/>
        <v>2016</v>
      </c>
      <c r="B167" s="35" t="s">
        <v>21</v>
      </c>
      <c r="C167" s="35" t="s">
        <v>22</v>
      </c>
      <c r="D167" s="6">
        <v>21754357</v>
      </c>
      <c r="E167" s="6">
        <v>629153</v>
      </c>
      <c r="F167" s="6">
        <v>0</v>
      </c>
      <c r="G167" s="12">
        <f t="shared" si="177"/>
        <v>22383510</v>
      </c>
      <c r="H167" s="6">
        <v>39631</v>
      </c>
      <c r="I167" s="6">
        <v>0</v>
      </c>
      <c r="J167" s="12">
        <f t="shared" si="173"/>
        <v>22423141</v>
      </c>
      <c r="K167" s="6">
        <f t="shared" si="178"/>
        <v>9064315.4166666679</v>
      </c>
      <c r="L167" s="6">
        <f t="shared" si="174"/>
        <v>262147.08333333337</v>
      </c>
      <c r="M167" s="6">
        <f t="shared" si="174"/>
        <v>0</v>
      </c>
      <c r="N167" s="12">
        <f t="shared" si="184"/>
        <v>9326462.5000000019</v>
      </c>
      <c r="O167" s="6">
        <f t="shared" si="179"/>
        <v>16512.916666666668</v>
      </c>
      <c r="P167" s="6">
        <f t="shared" si="179"/>
        <v>0</v>
      </c>
      <c r="Q167" s="12">
        <f t="shared" si="180"/>
        <v>9342975.4166666679</v>
      </c>
      <c r="R167" s="6">
        <f t="shared" si="181"/>
        <v>634502.07916666684</v>
      </c>
      <c r="S167" s="6">
        <f t="shared" si="175"/>
        <v>18350.295833333337</v>
      </c>
      <c r="T167" s="6">
        <f t="shared" si="175"/>
        <v>0</v>
      </c>
      <c r="U167" s="12">
        <f t="shared" si="182"/>
        <v>652852.37500000023</v>
      </c>
      <c r="V167" s="6">
        <f t="shared" si="176"/>
        <v>1155.9041666666669</v>
      </c>
      <c r="W167" s="6">
        <f t="shared" si="176"/>
        <v>0</v>
      </c>
      <c r="X167" s="12">
        <f t="shared" si="183"/>
        <v>654008.27916666691</v>
      </c>
    </row>
    <row r="168" spans="1:24" x14ac:dyDescent="0.3">
      <c r="A168">
        <f t="shared" si="159"/>
        <v>2016</v>
      </c>
      <c r="B168" s="35" t="s">
        <v>23</v>
      </c>
      <c r="C168" s="35" t="s">
        <v>24</v>
      </c>
      <c r="D168" s="6">
        <v>10094796</v>
      </c>
      <c r="E168" s="6">
        <v>167294</v>
      </c>
      <c r="F168" s="6">
        <v>0</v>
      </c>
      <c r="G168" s="12">
        <f t="shared" si="177"/>
        <v>10262090</v>
      </c>
      <c r="H168" s="6">
        <v>52190</v>
      </c>
      <c r="I168" s="6">
        <v>0</v>
      </c>
      <c r="J168" s="12">
        <f t="shared" si="173"/>
        <v>10314280</v>
      </c>
      <c r="K168" s="6">
        <f t="shared" si="178"/>
        <v>4206165</v>
      </c>
      <c r="L168" s="6">
        <f t="shared" si="174"/>
        <v>69705.833333333343</v>
      </c>
      <c r="M168" s="6">
        <f t="shared" si="174"/>
        <v>0</v>
      </c>
      <c r="N168" s="12">
        <f t="shared" si="184"/>
        <v>4275870.833333333</v>
      </c>
      <c r="O168" s="6">
        <f t="shared" si="179"/>
        <v>21745.833333333336</v>
      </c>
      <c r="P168" s="6">
        <f t="shared" si="179"/>
        <v>0</v>
      </c>
      <c r="Q168" s="12">
        <f t="shared" si="180"/>
        <v>4297616.666666666</v>
      </c>
      <c r="R168" s="6">
        <f t="shared" si="181"/>
        <v>294431.55000000005</v>
      </c>
      <c r="S168" s="6">
        <f t="shared" si="175"/>
        <v>4879.4083333333347</v>
      </c>
      <c r="T168" s="6">
        <f t="shared" si="175"/>
        <v>0</v>
      </c>
      <c r="U168" s="12">
        <f t="shared" si="182"/>
        <v>299310.95833333337</v>
      </c>
      <c r="V168" s="6">
        <f t="shared" si="176"/>
        <v>1522.2083333333337</v>
      </c>
      <c r="W168" s="6">
        <f t="shared" si="176"/>
        <v>0</v>
      </c>
      <c r="X168" s="12">
        <f t="shared" si="183"/>
        <v>300833.16666666669</v>
      </c>
    </row>
    <row r="169" spans="1:24" x14ac:dyDescent="0.3">
      <c r="B169" s="36" t="s">
        <v>8</v>
      </c>
      <c r="C169" s="36" t="s">
        <v>8</v>
      </c>
      <c r="D169" s="6">
        <v>239566328</v>
      </c>
      <c r="E169" s="6">
        <v>3300365</v>
      </c>
      <c r="F169" s="6">
        <v>1685221</v>
      </c>
      <c r="G169" s="12">
        <f t="shared" ref="G169:X169" si="185">SUM(G161:G168)</f>
        <v>244551914</v>
      </c>
      <c r="H169" s="6">
        <v>2513051</v>
      </c>
      <c r="I169" s="6">
        <v>4166326</v>
      </c>
      <c r="J169" s="12">
        <f t="shared" si="185"/>
        <v>251231291</v>
      </c>
      <c r="K169" s="6">
        <f t="shared" si="185"/>
        <v>99819303.333333358</v>
      </c>
      <c r="L169" s="6">
        <f t="shared" si="185"/>
        <v>1375152.0833333333</v>
      </c>
      <c r="M169" s="6">
        <f t="shared" si="185"/>
        <v>702175.41666666674</v>
      </c>
      <c r="N169" s="12">
        <f t="shared" si="185"/>
        <v>101896630.83333334</v>
      </c>
      <c r="O169" s="6">
        <f t="shared" si="185"/>
        <v>1047104.5833333334</v>
      </c>
      <c r="P169" s="6">
        <f t="shared" si="185"/>
        <v>1735969.1666666667</v>
      </c>
      <c r="Q169" s="12">
        <f t="shared" si="185"/>
        <v>104679704.58333334</v>
      </c>
      <c r="R169" s="6">
        <f t="shared" si="185"/>
        <v>14419761.233333336</v>
      </c>
      <c r="S169" s="6">
        <f t="shared" si="185"/>
        <v>99696.358333333352</v>
      </c>
      <c r="T169" s="6">
        <f t="shared" si="185"/>
        <v>54533.604166666672</v>
      </c>
      <c r="U169" s="12">
        <f t="shared" si="185"/>
        <v>14573991.195833337</v>
      </c>
      <c r="V169" s="6">
        <f t="shared" si="185"/>
        <v>73411.320833333331</v>
      </c>
      <c r="W169" s="6">
        <f t="shared" si="185"/>
        <v>121517.84166666669</v>
      </c>
      <c r="X169" s="12">
        <f t="shared" si="185"/>
        <v>14768920.358333336</v>
      </c>
    </row>
    <row r="170" spans="1:24" x14ac:dyDescent="0.3">
      <c r="B170" s="44"/>
      <c r="C170" s="44"/>
    </row>
    <row r="171" spans="1:24" x14ac:dyDescent="0.3">
      <c r="B171" s="16">
        <v>2017</v>
      </c>
      <c r="C171" s="16">
        <v>2017</v>
      </c>
      <c r="D171" s="57" t="s">
        <v>0</v>
      </c>
      <c r="E171" s="57"/>
      <c r="F171" s="57"/>
      <c r="G171" s="57"/>
      <c r="H171" s="57"/>
      <c r="I171" s="57"/>
      <c r="J171" s="57"/>
      <c r="K171" s="57" t="s">
        <v>30</v>
      </c>
      <c r="L171" s="57"/>
      <c r="M171" s="57"/>
      <c r="N171" s="57"/>
      <c r="O171" s="57"/>
      <c r="P171" s="57"/>
      <c r="Q171" s="57"/>
      <c r="R171" s="57" t="s">
        <v>31</v>
      </c>
      <c r="S171" s="57"/>
      <c r="T171" s="57"/>
      <c r="U171" s="57"/>
      <c r="V171" s="57"/>
      <c r="W171" s="57"/>
      <c r="X171" s="57"/>
    </row>
    <row r="172" spans="1:24" ht="43.2" x14ac:dyDescent="0.3">
      <c r="B172" s="34" t="s">
        <v>1</v>
      </c>
      <c r="C172" s="34" t="s">
        <v>1</v>
      </c>
      <c r="D172" s="4" t="s">
        <v>2</v>
      </c>
      <c r="E172" s="4" t="s">
        <v>3</v>
      </c>
      <c r="F172" s="4" t="s">
        <v>4</v>
      </c>
      <c r="G172" s="11" t="s">
        <v>5</v>
      </c>
      <c r="H172" s="4" t="s">
        <v>6</v>
      </c>
      <c r="I172" s="4" t="s">
        <v>7</v>
      </c>
      <c r="J172" s="11" t="s">
        <v>8</v>
      </c>
      <c r="K172" s="4" t="s">
        <v>2</v>
      </c>
      <c r="L172" s="4" t="s">
        <v>3</v>
      </c>
      <c r="M172" s="4" t="s">
        <v>4</v>
      </c>
      <c r="N172" s="11" t="s">
        <v>5</v>
      </c>
      <c r="O172" s="4" t="s">
        <v>6</v>
      </c>
      <c r="P172" s="4" t="s">
        <v>7</v>
      </c>
      <c r="Q172" s="11" t="s">
        <v>8</v>
      </c>
      <c r="R172" s="4" t="s">
        <v>2</v>
      </c>
      <c r="S172" s="4" t="s">
        <v>3</v>
      </c>
      <c r="T172" s="4" t="s">
        <v>4</v>
      </c>
      <c r="U172" s="11" t="s">
        <v>5</v>
      </c>
      <c r="V172" s="4" t="s">
        <v>6</v>
      </c>
      <c r="W172" s="4" t="s">
        <v>7</v>
      </c>
      <c r="X172" s="11" t="s">
        <v>8</v>
      </c>
    </row>
    <row r="173" spans="1:24" x14ac:dyDescent="0.3">
      <c r="A173">
        <f t="shared" si="159"/>
        <v>2017</v>
      </c>
      <c r="B173" s="35" t="s">
        <v>9</v>
      </c>
      <c r="C173" s="35" t="s">
        <v>10</v>
      </c>
      <c r="D173" s="6">
        <v>4168823</v>
      </c>
      <c r="E173" s="6">
        <v>237184</v>
      </c>
      <c r="F173" s="6">
        <v>157585</v>
      </c>
      <c r="G173" s="12">
        <f>SUM(D173:F173)</f>
        <v>4563592</v>
      </c>
      <c r="H173" s="6">
        <v>1174048</v>
      </c>
      <c r="I173" s="6">
        <v>3303724</v>
      </c>
      <c r="J173" s="12">
        <f t="shared" ref="J173:J180" si="186">SUM(G173:I173)</f>
        <v>9041364</v>
      </c>
      <c r="K173" s="6">
        <f>D173*$K$1</f>
        <v>1737009.5833333335</v>
      </c>
      <c r="L173" s="6">
        <f t="shared" ref="L173:M180" si="187">E173*$K$1</f>
        <v>98826.666666666672</v>
      </c>
      <c r="M173" s="6">
        <f t="shared" si="187"/>
        <v>65660.416666666672</v>
      </c>
      <c r="N173" s="12">
        <f>SUM(K173:M173)</f>
        <v>1901496.666666667</v>
      </c>
      <c r="O173" s="6">
        <f>H173*$K$1</f>
        <v>489186.66666666669</v>
      </c>
      <c r="P173" s="6">
        <f>I173*$K$1</f>
        <v>1376551.6666666667</v>
      </c>
      <c r="Q173" s="12">
        <f>SUM(N173:P173)</f>
        <v>3767235</v>
      </c>
      <c r="R173" s="6">
        <f>IF($B173="Lamagistere",IFERROR(K173*$S$1,""),IFERROR(K173*$R$1,""))</f>
        <v>121590.67083333335</v>
      </c>
      <c r="S173" s="6">
        <f t="shared" ref="S173:T180" si="188">IF($B173="Lamagistere",IFERROR(L173*$S$1,""),IFERROR(L173*$R$1,""))</f>
        <v>6917.8666666666677</v>
      </c>
      <c r="T173" s="6">
        <f t="shared" si="188"/>
        <v>4596.2291666666679</v>
      </c>
      <c r="U173" s="12">
        <f>SUM(R173:T173)</f>
        <v>133104.76666666669</v>
      </c>
      <c r="V173" s="6">
        <f t="shared" ref="V173:W180" si="189">IF($B173="Lamagistere",IFERROR(O173*$S$1,""),IFERROR(O173*$R$1,""))</f>
        <v>34243.066666666673</v>
      </c>
      <c r="W173" s="6">
        <f t="shared" si="189"/>
        <v>96358.616666666683</v>
      </c>
      <c r="X173" s="12">
        <f>SUM(U173:W173)</f>
        <v>263706.45000000007</v>
      </c>
    </row>
    <row r="174" spans="1:24" x14ac:dyDescent="0.3">
      <c r="A174">
        <f t="shared" si="159"/>
        <v>2017</v>
      </c>
      <c r="B174" s="35" t="s">
        <v>11</v>
      </c>
      <c r="C174" s="35" t="s">
        <v>12</v>
      </c>
      <c r="D174" s="6">
        <v>225484</v>
      </c>
      <c r="E174" s="6">
        <v>93180</v>
      </c>
      <c r="F174" s="6">
        <v>13617</v>
      </c>
      <c r="G174" s="12">
        <f t="shared" ref="G174:G180" si="190">SUM(D174:F174)</f>
        <v>332281</v>
      </c>
      <c r="H174" s="6">
        <v>258462</v>
      </c>
      <c r="I174" s="6">
        <v>0</v>
      </c>
      <c r="J174" s="12">
        <f t="shared" si="186"/>
        <v>590743</v>
      </c>
      <c r="K174" s="6">
        <f t="shared" ref="K174:K180" si="191">D174*$K$1</f>
        <v>93951.666666666672</v>
      </c>
      <c r="L174" s="6">
        <f t="shared" si="187"/>
        <v>38825</v>
      </c>
      <c r="M174" s="6">
        <f t="shared" si="187"/>
        <v>5673.75</v>
      </c>
      <c r="N174" s="12">
        <f>SUM(K174:M174)</f>
        <v>138450.41666666669</v>
      </c>
      <c r="O174" s="6">
        <f t="shared" ref="O174:P180" si="192">H174*$K$1</f>
        <v>107692.5</v>
      </c>
      <c r="P174" s="6">
        <f t="shared" si="192"/>
        <v>0</v>
      </c>
      <c r="Q174" s="12">
        <f t="shared" ref="Q174:Q180" si="193">SUM(N174:P174)</f>
        <v>246142.91666666669</v>
      </c>
      <c r="R174" s="6">
        <f t="shared" ref="R174:R180" si="194">IF($B174="Lamagistere",IFERROR(K174*$S$1,""),IFERROR(K174*$R$1,""))</f>
        <v>6576.6166666666677</v>
      </c>
      <c r="S174" s="6">
        <f t="shared" si="188"/>
        <v>2717.7500000000005</v>
      </c>
      <c r="T174" s="6">
        <f t="shared" si="188"/>
        <v>397.16250000000002</v>
      </c>
      <c r="U174" s="12">
        <f t="shared" ref="U174:U180" si="195">SUM(R174:T174)</f>
        <v>9691.529166666669</v>
      </c>
      <c r="V174" s="6">
        <f t="shared" si="189"/>
        <v>7538.4750000000004</v>
      </c>
      <c r="W174" s="6">
        <f t="shared" si="189"/>
        <v>0</v>
      </c>
      <c r="X174" s="12">
        <f t="shared" ref="X174:X180" si="196">SUM(U174:W174)</f>
        <v>17230.004166666669</v>
      </c>
    </row>
    <row r="175" spans="1:24" x14ac:dyDescent="0.3">
      <c r="A175">
        <f t="shared" si="159"/>
        <v>2017</v>
      </c>
      <c r="B175" s="35" t="s">
        <v>13</v>
      </c>
      <c r="C175" s="35" t="s">
        <v>14</v>
      </c>
      <c r="D175" s="6">
        <v>187766208</v>
      </c>
      <c r="E175" s="6">
        <v>33782</v>
      </c>
      <c r="F175" s="6">
        <v>129889</v>
      </c>
      <c r="G175" s="12">
        <f t="shared" si="190"/>
        <v>187929879</v>
      </c>
      <c r="H175" s="6">
        <v>0</v>
      </c>
      <c r="I175" s="6">
        <v>0</v>
      </c>
      <c r="J175" s="12">
        <f t="shared" si="186"/>
        <v>187929879</v>
      </c>
      <c r="K175" s="6">
        <f t="shared" si="191"/>
        <v>78235920</v>
      </c>
      <c r="L175" s="6">
        <f t="shared" si="187"/>
        <v>14075.833333333334</v>
      </c>
      <c r="M175" s="6">
        <f t="shared" si="187"/>
        <v>54120.416666666672</v>
      </c>
      <c r="N175" s="12">
        <f t="shared" ref="N175:N180" si="197">SUM(K175:M175)</f>
        <v>78304116.25</v>
      </c>
      <c r="O175" s="6">
        <f t="shared" si="192"/>
        <v>0</v>
      </c>
      <c r="P175" s="6">
        <f t="shared" si="192"/>
        <v>0</v>
      </c>
      <c r="Q175" s="12">
        <f t="shared" si="193"/>
        <v>78304116.25</v>
      </c>
      <c r="R175" s="6">
        <f t="shared" si="194"/>
        <v>12517747.200000001</v>
      </c>
      <c r="S175" s="6">
        <f t="shared" si="188"/>
        <v>2252.1333333333337</v>
      </c>
      <c r="T175" s="6">
        <f t="shared" si="188"/>
        <v>8659.2666666666682</v>
      </c>
      <c r="U175" s="12">
        <f t="shared" si="195"/>
        <v>12528658.600000001</v>
      </c>
      <c r="V175" s="6">
        <f t="shared" si="189"/>
        <v>0</v>
      </c>
      <c r="W175" s="6">
        <f t="shared" si="189"/>
        <v>0</v>
      </c>
      <c r="X175" s="12">
        <f t="shared" si="196"/>
        <v>12528658.600000001</v>
      </c>
    </row>
    <row r="176" spans="1:24" x14ac:dyDescent="0.3">
      <c r="A176">
        <f t="shared" si="159"/>
        <v>2017</v>
      </c>
      <c r="B176" s="35" t="s">
        <v>15</v>
      </c>
      <c r="C176" s="35" t="s">
        <v>16</v>
      </c>
      <c r="D176" s="6">
        <v>1823363</v>
      </c>
      <c r="E176" s="6">
        <v>749301</v>
      </c>
      <c r="F176" s="6">
        <v>51392</v>
      </c>
      <c r="G176" s="12">
        <f t="shared" si="190"/>
        <v>2624056</v>
      </c>
      <c r="H176" s="6">
        <v>319870</v>
      </c>
      <c r="I176" s="6">
        <v>0</v>
      </c>
      <c r="J176" s="12">
        <f t="shared" si="186"/>
        <v>2943926</v>
      </c>
      <c r="K176" s="6">
        <f t="shared" si="191"/>
        <v>759734.58333333337</v>
      </c>
      <c r="L176" s="6">
        <f t="shared" si="187"/>
        <v>312208.75</v>
      </c>
      <c r="M176" s="6">
        <f t="shared" si="187"/>
        <v>21413.333333333336</v>
      </c>
      <c r="N176" s="12">
        <f t="shared" si="197"/>
        <v>1093356.6666666667</v>
      </c>
      <c r="O176" s="6">
        <f t="shared" si="192"/>
        <v>133279.16666666669</v>
      </c>
      <c r="P176" s="6">
        <f t="shared" si="192"/>
        <v>0</v>
      </c>
      <c r="Q176" s="12">
        <f t="shared" si="193"/>
        <v>1226635.8333333335</v>
      </c>
      <c r="R176" s="6">
        <f t="shared" si="194"/>
        <v>53181.420833333344</v>
      </c>
      <c r="S176" s="6">
        <f t="shared" si="188"/>
        <v>21854.612500000003</v>
      </c>
      <c r="T176" s="6">
        <f t="shared" si="188"/>
        <v>1498.9333333333336</v>
      </c>
      <c r="U176" s="12">
        <f t="shared" si="195"/>
        <v>76534.966666666689</v>
      </c>
      <c r="V176" s="6">
        <f t="shared" si="189"/>
        <v>9329.5416666666697</v>
      </c>
      <c r="W176" s="6">
        <f t="shared" si="189"/>
        <v>0</v>
      </c>
      <c r="X176" s="12">
        <f t="shared" si="196"/>
        <v>85864.50833333336</v>
      </c>
    </row>
    <row r="177" spans="1:24" x14ac:dyDescent="0.3">
      <c r="A177">
        <f t="shared" si="159"/>
        <v>2017</v>
      </c>
      <c r="B177" s="35" t="s">
        <v>17</v>
      </c>
      <c r="C177" s="35" t="s">
        <v>18</v>
      </c>
      <c r="D177" s="6">
        <v>682331</v>
      </c>
      <c r="E177" s="6">
        <v>5309</v>
      </c>
      <c r="F177" s="6">
        <v>875041</v>
      </c>
      <c r="G177" s="12">
        <f t="shared" si="190"/>
        <v>1562681</v>
      </c>
      <c r="H177" s="6">
        <v>1046735</v>
      </c>
      <c r="I177" s="6">
        <v>0</v>
      </c>
      <c r="J177" s="12">
        <f t="shared" si="186"/>
        <v>2609416</v>
      </c>
      <c r="K177" s="6">
        <f t="shared" si="191"/>
        <v>284304.58333333337</v>
      </c>
      <c r="L177" s="6">
        <f t="shared" si="187"/>
        <v>2212.0833333333335</v>
      </c>
      <c r="M177" s="6">
        <f t="shared" si="187"/>
        <v>364600.41666666669</v>
      </c>
      <c r="N177" s="12">
        <f t="shared" si="197"/>
        <v>651117.08333333337</v>
      </c>
      <c r="O177" s="6">
        <f t="shared" si="192"/>
        <v>436139.58333333337</v>
      </c>
      <c r="P177" s="6">
        <f t="shared" si="192"/>
        <v>0</v>
      </c>
      <c r="Q177" s="12">
        <f t="shared" si="193"/>
        <v>1087256.6666666667</v>
      </c>
      <c r="R177" s="6">
        <f t="shared" si="194"/>
        <v>19901.320833333339</v>
      </c>
      <c r="S177" s="6">
        <f t="shared" si="188"/>
        <v>154.84583333333336</v>
      </c>
      <c r="T177" s="6">
        <f t="shared" si="188"/>
        <v>25522.029166666671</v>
      </c>
      <c r="U177" s="12">
        <f t="shared" si="195"/>
        <v>45578.195833333346</v>
      </c>
      <c r="V177" s="6">
        <f t="shared" si="189"/>
        <v>30529.770833333339</v>
      </c>
      <c r="W177" s="6">
        <f t="shared" si="189"/>
        <v>0</v>
      </c>
      <c r="X177" s="12">
        <f t="shared" si="196"/>
        <v>76107.966666666689</v>
      </c>
    </row>
    <row r="178" spans="1:24" x14ac:dyDescent="0.3">
      <c r="A178">
        <f t="shared" si="159"/>
        <v>2017</v>
      </c>
      <c r="B178" s="35" t="s">
        <v>19</v>
      </c>
      <c r="C178" s="35" t="s">
        <v>20</v>
      </c>
      <c r="D178" s="6">
        <v>2344919</v>
      </c>
      <c r="E178" s="6">
        <v>1322421</v>
      </c>
      <c r="F178" s="6">
        <v>90817</v>
      </c>
      <c r="G178" s="12">
        <f t="shared" si="190"/>
        <v>3758157</v>
      </c>
      <c r="H178" s="6">
        <v>267913</v>
      </c>
      <c r="I178" s="6">
        <v>0</v>
      </c>
      <c r="J178" s="12">
        <f t="shared" si="186"/>
        <v>4026070</v>
      </c>
      <c r="K178" s="6">
        <f t="shared" si="191"/>
        <v>977049.58333333337</v>
      </c>
      <c r="L178" s="6">
        <f t="shared" si="187"/>
        <v>551008.75</v>
      </c>
      <c r="M178" s="6">
        <f t="shared" si="187"/>
        <v>37840.416666666672</v>
      </c>
      <c r="N178" s="12">
        <f t="shared" si="197"/>
        <v>1565898.7500000002</v>
      </c>
      <c r="O178" s="6">
        <f t="shared" si="192"/>
        <v>111630.41666666667</v>
      </c>
      <c r="P178" s="6">
        <f t="shared" si="192"/>
        <v>0</v>
      </c>
      <c r="Q178" s="12">
        <f t="shared" si="193"/>
        <v>1677529.166666667</v>
      </c>
      <c r="R178" s="6">
        <f t="shared" si="194"/>
        <v>68393.47083333334</v>
      </c>
      <c r="S178" s="6">
        <f t="shared" si="188"/>
        <v>38570.612500000003</v>
      </c>
      <c r="T178" s="6">
        <f t="shared" si="188"/>
        <v>2648.8291666666673</v>
      </c>
      <c r="U178" s="12">
        <f t="shared" si="195"/>
        <v>109612.91250000001</v>
      </c>
      <c r="V178" s="6">
        <f t="shared" si="189"/>
        <v>7814.1291666666675</v>
      </c>
      <c r="W178" s="6">
        <f t="shared" si="189"/>
        <v>0</v>
      </c>
      <c r="X178" s="12">
        <f t="shared" si="196"/>
        <v>117427.04166666667</v>
      </c>
    </row>
    <row r="179" spans="1:24" x14ac:dyDescent="0.3">
      <c r="A179">
        <f t="shared" si="159"/>
        <v>2017</v>
      </c>
      <c r="B179" s="35" t="s">
        <v>21</v>
      </c>
      <c r="C179" s="35" t="s">
        <v>22</v>
      </c>
      <c r="D179" s="6">
        <v>21446528</v>
      </c>
      <c r="E179" s="6">
        <v>539696</v>
      </c>
      <c r="F179" s="6">
        <v>0</v>
      </c>
      <c r="G179" s="12">
        <f t="shared" si="190"/>
        <v>21986224</v>
      </c>
      <c r="H179" s="6">
        <v>32621</v>
      </c>
      <c r="I179" s="6">
        <v>0</v>
      </c>
      <c r="J179" s="12">
        <f t="shared" si="186"/>
        <v>22018845</v>
      </c>
      <c r="K179" s="6">
        <f t="shared" si="191"/>
        <v>8936053.333333334</v>
      </c>
      <c r="L179" s="6">
        <f t="shared" si="187"/>
        <v>224873.33333333334</v>
      </c>
      <c r="M179" s="6">
        <f t="shared" si="187"/>
        <v>0</v>
      </c>
      <c r="N179" s="12">
        <f t="shared" si="197"/>
        <v>9160926.6666666679</v>
      </c>
      <c r="O179" s="6">
        <f t="shared" si="192"/>
        <v>13592.083333333334</v>
      </c>
      <c r="P179" s="6">
        <f t="shared" si="192"/>
        <v>0</v>
      </c>
      <c r="Q179" s="12">
        <f t="shared" si="193"/>
        <v>9174518.7500000019</v>
      </c>
      <c r="R179" s="6">
        <f t="shared" si="194"/>
        <v>625523.7333333334</v>
      </c>
      <c r="S179" s="6">
        <f t="shared" si="188"/>
        <v>15741.133333333335</v>
      </c>
      <c r="T179" s="6">
        <f t="shared" si="188"/>
        <v>0</v>
      </c>
      <c r="U179" s="12">
        <f t="shared" si="195"/>
        <v>641264.8666666667</v>
      </c>
      <c r="V179" s="6">
        <f t="shared" si="189"/>
        <v>951.44583333333344</v>
      </c>
      <c r="W179" s="6">
        <f t="shared" si="189"/>
        <v>0</v>
      </c>
      <c r="X179" s="12">
        <f t="shared" si="196"/>
        <v>642216.3125</v>
      </c>
    </row>
    <row r="180" spans="1:24" x14ac:dyDescent="0.3">
      <c r="A180">
        <f t="shared" si="159"/>
        <v>2017</v>
      </c>
      <c r="B180" s="35" t="s">
        <v>23</v>
      </c>
      <c r="C180" s="35" t="s">
        <v>24</v>
      </c>
      <c r="D180" s="6">
        <v>10019593</v>
      </c>
      <c r="E180" s="6">
        <v>150841</v>
      </c>
      <c r="F180" s="6">
        <v>0</v>
      </c>
      <c r="G180" s="12">
        <f t="shared" si="190"/>
        <v>10170434</v>
      </c>
      <c r="H180" s="6">
        <v>57944</v>
      </c>
      <c r="I180" s="6">
        <v>0</v>
      </c>
      <c r="J180" s="12">
        <f t="shared" si="186"/>
        <v>10228378</v>
      </c>
      <c r="K180" s="6">
        <f t="shared" si="191"/>
        <v>4174830.416666667</v>
      </c>
      <c r="L180" s="6">
        <f t="shared" si="187"/>
        <v>62850.416666666672</v>
      </c>
      <c r="M180" s="6">
        <f t="shared" si="187"/>
        <v>0</v>
      </c>
      <c r="N180" s="12">
        <f t="shared" si="197"/>
        <v>4237680.833333334</v>
      </c>
      <c r="O180" s="6">
        <f t="shared" si="192"/>
        <v>24143.333333333336</v>
      </c>
      <c r="P180" s="6">
        <f t="shared" si="192"/>
        <v>0</v>
      </c>
      <c r="Q180" s="12">
        <f t="shared" si="193"/>
        <v>4261824.166666667</v>
      </c>
      <c r="R180" s="6">
        <f t="shared" si="194"/>
        <v>292238.12916666671</v>
      </c>
      <c r="S180" s="6">
        <f t="shared" si="188"/>
        <v>4399.5291666666672</v>
      </c>
      <c r="T180" s="6">
        <f t="shared" si="188"/>
        <v>0</v>
      </c>
      <c r="U180" s="12">
        <f t="shared" si="195"/>
        <v>296637.65833333338</v>
      </c>
      <c r="V180" s="6">
        <f t="shared" si="189"/>
        <v>1690.0333333333338</v>
      </c>
      <c r="W180" s="6">
        <f t="shared" si="189"/>
        <v>0</v>
      </c>
      <c r="X180" s="12">
        <f t="shared" si="196"/>
        <v>298327.69166666671</v>
      </c>
    </row>
    <row r="181" spans="1:24" x14ac:dyDescent="0.3">
      <c r="B181" s="36" t="s">
        <v>8</v>
      </c>
      <c r="C181" s="36" t="s">
        <v>8</v>
      </c>
      <c r="D181" s="6">
        <v>228477249</v>
      </c>
      <c r="E181" s="6">
        <v>3131714</v>
      </c>
      <c r="F181" s="6">
        <v>1318341</v>
      </c>
      <c r="G181" s="12">
        <f t="shared" ref="G181:X181" si="198">SUM(G173:G180)</f>
        <v>232927304</v>
      </c>
      <c r="H181" s="6">
        <v>3157593</v>
      </c>
      <c r="I181" s="6">
        <v>3303724</v>
      </c>
      <c r="J181" s="12">
        <f t="shared" si="198"/>
        <v>239388621</v>
      </c>
      <c r="K181" s="6">
        <f t="shared" si="198"/>
        <v>95198853.749999985</v>
      </c>
      <c r="L181" s="6">
        <f t="shared" si="198"/>
        <v>1304880.8333333333</v>
      </c>
      <c r="M181" s="6">
        <f t="shared" si="198"/>
        <v>549308.75</v>
      </c>
      <c r="N181" s="12">
        <f t="shared" si="198"/>
        <v>97053043.333333328</v>
      </c>
      <c r="O181" s="6">
        <f t="shared" si="198"/>
        <v>1315663.7500000002</v>
      </c>
      <c r="P181" s="6">
        <f t="shared" si="198"/>
        <v>1376551.6666666667</v>
      </c>
      <c r="Q181" s="12">
        <f t="shared" si="198"/>
        <v>99745258.750000015</v>
      </c>
      <c r="R181" s="6">
        <f t="shared" si="198"/>
        <v>13705152.5625</v>
      </c>
      <c r="S181" s="6">
        <f t="shared" si="198"/>
        <v>92608.483333333337</v>
      </c>
      <c r="T181" s="6">
        <f t="shared" si="198"/>
        <v>43322.450000000012</v>
      </c>
      <c r="U181" s="12">
        <f t="shared" si="198"/>
        <v>13841083.495833334</v>
      </c>
      <c r="V181" s="6">
        <f t="shared" si="198"/>
        <v>92096.462500000023</v>
      </c>
      <c r="W181" s="6">
        <f t="shared" si="198"/>
        <v>96358.616666666683</v>
      </c>
      <c r="X181" s="12">
        <f t="shared" si="198"/>
        <v>14029538.575000001</v>
      </c>
    </row>
    <row r="182" spans="1:24" x14ac:dyDescent="0.3">
      <c r="B182" s="44"/>
      <c r="C182" s="44"/>
    </row>
    <row r="183" spans="1:24" x14ac:dyDescent="0.3">
      <c r="B183" s="16">
        <v>2018</v>
      </c>
      <c r="C183" s="16">
        <v>2018</v>
      </c>
      <c r="D183" s="57" t="s">
        <v>0</v>
      </c>
      <c r="E183" s="57"/>
      <c r="F183" s="57"/>
      <c r="G183" s="57"/>
      <c r="H183" s="57"/>
      <c r="I183" s="57"/>
      <c r="J183" s="57"/>
      <c r="K183" s="57" t="s">
        <v>30</v>
      </c>
      <c r="L183" s="57"/>
      <c r="M183" s="57"/>
      <c r="N183" s="57"/>
      <c r="O183" s="57"/>
      <c r="P183" s="57"/>
      <c r="Q183" s="57"/>
      <c r="R183" s="57" t="s">
        <v>31</v>
      </c>
      <c r="S183" s="57"/>
      <c r="T183" s="57"/>
      <c r="U183" s="57"/>
      <c r="V183" s="57"/>
      <c r="W183" s="57"/>
      <c r="X183" s="57"/>
    </row>
    <row r="184" spans="1:24" ht="43.2" x14ac:dyDescent="0.3">
      <c r="B184" s="34" t="s">
        <v>1</v>
      </c>
      <c r="C184" s="34" t="s">
        <v>1</v>
      </c>
      <c r="D184" s="4" t="s">
        <v>2</v>
      </c>
      <c r="E184" s="4" t="s">
        <v>3</v>
      </c>
      <c r="F184" s="4" t="s">
        <v>4</v>
      </c>
      <c r="G184" s="11" t="s">
        <v>5</v>
      </c>
      <c r="H184" s="4" t="s">
        <v>6</v>
      </c>
      <c r="I184" s="4" t="s">
        <v>7</v>
      </c>
      <c r="J184" s="11" t="s">
        <v>8</v>
      </c>
      <c r="K184" s="4" t="s">
        <v>2</v>
      </c>
      <c r="L184" s="4" t="s">
        <v>3</v>
      </c>
      <c r="M184" s="4" t="s">
        <v>4</v>
      </c>
      <c r="N184" s="11" t="s">
        <v>5</v>
      </c>
      <c r="O184" s="4" t="s">
        <v>6</v>
      </c>
      <c r="P184" s="4" t="s">
        <v>7</v>
      </c>
      <c r="Q184" s="11" t="s">
        <v>8</v>
      </c>
      <c r="R184" s="4" t="s">
        <v>2</v>
      </c>
      <c r="S184" s="4" t="s">
        <v>3</v>
      </c>
      <c r="T184" s="4" t="s">
        <v>4</v>
      </c>
      <c r="U184" s="11" t="s">
        <v>5</v>
      </c>
      <c r="V184" s="4" t="s">
        <v>6</v>
      </c>
      <c r="W184" s="4" t="s">
        <v>7</v>
      </c>
      <c r="X184" s="11" t="s">
        <v>8</v>
      </c>
    </row>
    <row r="185" spans="1:24" x14ac:dyDescent="0.3">
      <c r="A185">
        <f t="shared" si="159"/>
        <v>2018</v>
      </c>
      <c r="B185" s="35" t="s">
        <v>9</v>
      </c>
      <c r="C185" s="35" t="s">
        <v>10</v>
      </c>
      <c r="D185" s="6">
        <v>4645399</v>
      </c>
      <c r="E185" s="6">
        <v>269660</v>
      </c>
      <c r="F185" s="6">
        <v>120137</v>
      </c>
      <c r="G185" s="12">
        <f>SUM(D185:F185)</f>
        <v>5035196</v>
      </c>
      <c r="H185" s="6">
        <v>1106424</v>
      </c>
      <c r="I185" s="6">
        <v>3235683</v>
      </c>
      <c r="J185" s="12">
        <f t="shared" ref="J185:J192" si="199">SUM(G185:I185)</f>
        <v>9377303</v>
      </c>
      <c r="K185" s="6">
        <f>D185*$K$1</f>
        <v>1935582.9166666667</v>
      </c>
      <c r="L185" s="6">
        <f t="shared" ref="L185:M192" si="200">E185*$K$1</f>
        <v>112358.33333333334</v>
      </c>
      <c r="M185" s="6">
        <f t="shared" si="200"/>
        <v>50057.083333333336</v>
      </c>
      <c r="N185" s="12">
        <f>SUM(K185:M185)</f>
        <v>2097998.3333333335</v>
      </c>
      <c r="O185" s="6">
        <f>H185*$K$1</f>
        <v>461010</v>
      </c>
      <c r="P185" s="6">
        <f>I185*$K$1</f>
        <v>1348201.25</v>
      </c>
      <c r="Q185" s="12">
        <f>SUM(N185:P185)</f>
        <v>3907209.5833333335</v>
      </c>
      <c r="R185" s="6">
        <f>IF($B185="Lamagistere",IFERROR(K185*$S$1,""),IFERROR(K185*$R$1,""))</f>
        <v>135490.8041666667</v>
      </c>
      <c r="S185" s="6">
        <f t="shared" ref="S185:T192" si="201">IF($B185="Lamagistere",IFERROR(L185*$S$1,""),IFERROR(L185*$R$1,""))</f>
        <v>7865.0833333333348</v>
      </c>
      <c r="T185" s="6">
        <f t="shared" si="201"/>
        <v>3503.9958333333338</v>
      </c>
      <c r="U185" s="12">
        <f>SUM(R185:T185)</f>
        <v>146859.88333333336</v>
      </c>
      <c r="V185" s="6">
        <f t="shared" ref="V185:W192" si="202">IF($B185="Lamagistere",IFERROR(O185*$S$1,""),IFERROR(O185*$R$1,""))</f>
        <v>32270.700000000004</v>
      </c>
      <c r="W185" s="6">
        <f t="shared" si="202"/>
        <v>94374.087500000009</v>
      </c>
      <c r="X185" s="12">
        <f>SUM(U185:W185)</f>
        <v>273504.6708333334</v>
      </c>
    </row>
    <row r="186" spans="1:24" x14ac:dyDescent="0.3">
      <c r="A186">
        <f t="shared" si="159"/>
        <v>2018</v>
      </c>
      <c r="B186" s="35" t="s">
        <v>11</v>
      </c>
      <c r="C186" s="35" t="s">
        <v>12</v>
      </c>
      <c r="D186" s="6">
        <v>213857</v>
      </c>
      <c r="E186" s="6">
        <v>91781</v>
      </c>
      <c r="F186" s="6">
        <v>2395</v>
      </c>
      <c r="G186" s="12">
        <f t="shared" ref="G186:G192" si="203">SUM(D186:F186)</f>
        <v>308033</v>
      </c>
      <c r="H186" s="6">
        <v>272323</v>
      </c>
      <c r="I186" s="6">
        <v>0</v>
      </c>
      <c r="J186" s="12">
        <f t="shared" si="199"/>
        <v>580356</v>
      </c>
      <c r="K186" s="6">
        <f t="shared" ref="K186:K192" si="204">D186*$K$1</f>
        <v>89107.083333333343</v>
      </c>
      <c r="L186" s="6">
        <f t="shared" si="200"/>
        <v>38242.083333333336</v>
      </c>
      <c r="M186" s="6">
        <f t="shared" si="200"/>
        <v>997.91666666666674</v>
      </c>
      <c r="N186" s="12">
        <f>SUM(K186:M186)</f>
        <v>128347.08333333336</v>
      </c>
      <c r="O186" s="6">
        <f t="shared" ref="O186:P192" si="205">H186*$K$1</f>
        <v>113467.91666666667</v>
      </c>
      <c r="P186" s="6">
        <f t="shared" si="205"/>
        <v>0</v>
      </c>
      <c r="Q186" s="12">
        <f t="shared" ref="Q186:Q192" si="206">SUM(N186:P186)</f>
        <v>241815.00000000003</v>
      </c>
      <c r="R186" s="6">
        <f t="shared" ref="R186:R192" si="207">IF($B186="Lamagistere",IFERROR(K186*$S$1,""),IFERROR(K186*$R$1,""))</f>
        <v>6237.4958333333343</v>
      </c>
      <c r="S186" s="6">
        <f t="shared" si="201"/>
        <v>2676.9458333333337</v>
      </c>
      <c r="T186" s="6">
        <f t="shared" si="201"/>
        <v>69.854166666666686</v>
      </c>
      <c r="U186" s="12">
        <f t="shared" ref="U186:U192" si="208">SUM(R186:T186)</f>
        <v>8984.2958333333336</v>
      </c>
      <c r="V186" s="6">
        <f t="shared" si="202"/>
        <v>7942.7541666666675</v>
      </c>
      <c r="W186" s="6">
        <f t="shared" si="202"/>
        <v>0</v>
      </c>
      <c r="X186" s="12">
        <f t="shared" ref="X186:X192" si="209">SUM(U186:W186)</f>
        <v>16927.050000000003</v>
      </c>
    </row>
    <row r="187" spans="1:24" x14ac:dyDescent="0.3">
      <c r="A187">
        <f t="shared" si="159"/>
        <v>2018</v>
      </c>
      <c r="B187" s="35" t="s">
        <v>13</v>
      </c>
      <c r="C187" s="35" t="s">
        <v>14</v>
      </c>
      <c r="D187" s="6">
        <v>191552576</v>
      </c>
      <c r="E187" s="6">
        <v>35950</v>
      </c>
      <c r="F187" s="6">
        <v>160004</v>
      </c>
      <c r="G187" s="12">
        <f t="shared" si="203"/>
        <v>191748530</v>
      </c>
      <c r="H187" s="6">
        <v>0</v>
      </c>
      <c r="I187" s="6">
        <v>0</v>
      </c>
      <c r="J187" s="12">
        <f t="shared" si="199"/>
        <v>191748530</v>
      </c>
      <c r="K187" s="6">
        <f t="shared" si="204"/>
        <v>79813573.333333343</v>
      </c>
      <c r="L187" s="6">
        <f t="shared" si="200"/>
        <v>14979.166666666668</v>
      </c>
      <c r="M187" s="6">
        <f t="shared" si="200"/>
        <v>66668.333333333343</v>
      </c>
      <c r="N187" s="12">
        <f t="shared" ref="N187:N192" si="210">SUM(K187:M187)</f>
        <v>79895220.833333343</v>
      </c>
      <c r="O187" s="6">
        <f t="shared" si="205"/>
        <v>0</v>
      </c>
      <c r="P187" s="6">
        <f t="shared" si="205"/>
        <v>0</v>
      </c>
      <c r="Q187" s="12">
        <f t="shared" si="206"/>
        <v>79895220.833333343</v>
      </c>
      <c r="R187" s="6">
        <f t="shared" si="207"/>
        <v>12770171.733333334</v>
      </c>
      <c r="S187" s="6">
        <f t="shared" si="201"/>
        <v>2396.666666666667</v>
      </c>
      <c r="T187" s="6">
        <f t="shared" si="201"/>
        <v>10666.933333333334</v>
      </c>
      <c r="U187" s="12">
        <f t="shared" si="208"/>
        <v>12783235.333333334</v>
      </c>
      <c r="V187" s="6">
        <f t="shared" si="202"/>
        <v>0</v>
      </c>
      <c r="W187" s="6">
        <f t="shared" si="202"/>
        <v>0</v>
      </c>
      <c r="X187" s="12">
        <f t="shared" si="209"/>
        <v>12783235.333333334</v>
      </c>
    </row>
    <row r="188" spans="1:24" x14ac:dyDescent="0.3">
      <c r="A188">
        <f t="shared" si="159"/>
        <v>2018</v>
      </c>
      <c r="B188" s="35" t="s">
        <v>15</v>
      </c>
      <c r="C188" s="35" t="s">
        <v>16</v>
      </c>
      <c r="D188" s="6">
        <v>2074526</v>
      </c>
      <c r="E188" s="6">
        <v>816318</v>
      </c>
      <c r="F188" s="6">
        <v>73585</v>
      </c>
      <c r="G188" s="12">
        <f t="shared" si="203"/>
        <v>2964429</v>
      </c>
      <c r="H188" s="6">
        <v>350351</v>
      </c>
      <c r="I188" s="6">
        <v>0</v>
      </c>
      <c r="J188" s="12">
        <f t="shared" si="199"/>
        <v>3314780</v>
      </c>
      <c r="K188" s="6">
        <f t="shared" si="204"/>
        <v>864385.83333333337</v>
      </c>
      <c r="L188" s="6">
        <f t="shared" si="200"/>
        <v>340132.5</v>
      </c>
      <c r="M188" s="6">
        <f t="shared" si="200"/>
        <v>30660.416666666668</v>
      </c>
      <c r="N188" s="12">
        <f t="shared" si="210"/>
        <v>1235178.7500000002</v>
      </c>
      <c r="O188" s="6">
        <f t="shared" si="205"/>
        <v>145979.58333333334</v>
      </c>
      <c r="P188" s="6">
        <f t="shared" si="205"/>
        <v>0</v>
      </c>
      <c r="Q188" s="12">
        <f t="shared" si="206"/>
        <v>1381158.3333333335</v>
      </c>
      <c r="R188" s="6">
        <f t="shared" si="207"/>
        <v>60507.008333333339</v>
      </c>
      <c r="S188" s="6">
        <f t="shared" si="201"/>
        <v>23809.275000000001</v>
      </c>
      <c r="T188" s="6">
        <f t="shared" si="201"/>
        <v>2146.229166666667</v>
      </c>
      <c r="U188" s="12">
        <f t="shared" si="208"/>
        <v>86462.512500000012</v>
      </c>
      <c r="V188" s="6">
        <f t="shared" si="202"/>
        <v>10218.570833333335</v>
      </c>
      <c r="W188" s="6">
        <f t="shared" si="202"/>
        <v>0</v>
      </c>
      <c r="X188" s="12">
        <f t="shared" si="209"/>
        <v>96681.083333333343</v>
      </c>
    </row>
    <row r="189" spans="1:24" x14ac:dyDescent="0.3">
      <c r="A189">
        <f t="shared" si="159"/>
        <v>2018</v>
      </c>
      <c r="B189" s="35" t="s">
        <v>17</v>
      </c>
      <c r="C189" s="35" t="s">
        <v>18</v>
      </c>
      <c r="D189" s="6">
        <v>662581</v>
      </c>
      <c r="E189" s="6">
        <v>5387</v>
      </c>
      <c r="F189" s="6">
        <v>994055</v>
      </c>
      <c r="G189" s="12">
        <f t="shared" si="203"/>
        <v>1662023</v>
      </c>
      <c r="H189" s="6">
        <v>1311043</v>
      </c>
      <c r="I189" s="6">
        <v>0</v>
      </c>
      <c r="J189" s="12">
        <f t="shared" si="199"/>
        <v>2973066</v>
      </c>
      <c r="K189" s="6">
        <f t="shared" si="204"/>
        <v>276075.41666666669</v>
      </c>
      <c r="L189" s="6">
        <f t="shared" si="200"/>
        <v>2244.5833333333335</v>
      </c>
      <c r="M189" s="6">
        <f t="shared" si="200"/>
        <v>414189.58333333337</v>
      </c>
      <c r="N189" s="12">
        <f t="shared" si="210"/>
        <v>692509.58333333337</v>
      </c>
      <c r="O189" s="6">
        <f t="shared" si="205"/>
        <v>546267.91666666674</v>
      </c>
      <c r="P189" s="6">
        <f t="shared" si="205"/>
        <v>0</v>
      </c>
      <c r="Q189" s="12">
        <f t="shared" si="206"/>
        <v>1238777.5</v>
      </c>
      <c r="R189" s="6">
        <f t="shared" si="207"/>
        <v>19325.279166666671</v>
      </c>
      <c r="S189" s="6">
        <f t="shared" si="201"/>
        <v>157.12083333333337</v>
      </c>
      <c r="T189" s="6">
        <f t="shared" si="201"/>
        <v>28993.270833333339</v>
      </c>
      <c r="U189" s="12">
        <f t="shared" si="208"/>
        <v>48475.670833333344</v>
      </c>
      <c r="V189" s="6">
        <f t="shared" si="202"/>
        <v>38238.754166666673</v>
      </c>
      <c r="W189" s="6">
        <f t="shared" si="202"/>
        <v>0</v>
      </c>
      <c r="X189" s="12">
        <f t="shared" si="209"/>
        <v>86714.425000000017</v>
      </c>
    </row>
    <row r="190" spans="1:24" x14ac:dyDescent="0.3">
      <c r="A190">
        <f t="shared" si="159"/>
        <v>2018</v>
      </c>
      <c r="B190" s="35" t="s">
        <v>19</v>
      </c>
      <c r="C190" s="35" t="s">
        <v>20</v>
      </c>
      <c r="D190" s="6">
        <v>1571136</v>
      </c>
      <c r="E190" s="6">
        <v>1398008</v>
      </c>
      <c r="F190" s="6">
        <v>75899</v>
      </c>
      <c r="G190" s="12">
        <f t="shared" si="203"/>
        <v>3045043</v>
      </c>
      <c r="H190" s="6">
        <v>317081</v>
      </c>
      <c r="I190" s="6">
        <v>0</v>
      </c>
      <c r="J190" s="12">
        <f t="shared" si="199"/>
        <v>3362124</v>
      </c>
      <c r="K190" s="6">
        <f t="shared" si="204"/>
        <v>654640</v>
      </c>
      <c r="L190" s="6">
        <f t="shared" si="200"/>
        <v>582503.33333333337</v>
      </c>
      <c r="M190" s="6">
        <f t="shared" si="200"/>
        <v>31624.583333333336</v>
      </c>
      <c r="N190" s="12">
        <f t="shared" si="210"/>
        <v>1268767.9166666667</v>
      </c>
      <c r="O190" s="6">
        <f t="shared" si="205"/>
        <v>132117.08333333334</v>
      </c>
      <c r="P190" s="6">
        <f t="shared" si="205"/>
        <v>0</v>
      </c>
      <c r="Q190" s="12">
        <f t="shared" si="206"/>
        <v>1400885</v>
      </c>
      <c r="R190" s="6">
        <f t="shared" si="207"/>
        <v>45824.800000000003</v>
      </c>
      <c r="S190" s="6">
        <f t="shared" si="201"/>
        <v>40775.233333333337</v>
      </c>
      <c r="T190" s="6">
        <f t="shared" si="201"/>
        <v>2213.7208333333338</v>
      </c>
      <c r="U190" s="12">
        <f t="shared" si="208"/>
        <v>88813.75416666668</v>
      </c>
      <c r="V190" s="6">
        <f t="shared" si="202"/>
        <v>9248.195833333335</v>
      </c>
      <c r="W190" s="6">
        <f t="shared" si="202"/>
        <v>0</v>
      </c>
      <c r="X190" s="12">
        <f t="shared" si="209"/>
        <v>98061.950000000012</v>
      </c>
    </row>
    <row r="191" spans="1:24" x14ac:dyDescent="0.3">
      <c r="A191">
        <f t="shared" si="159"/>
        <v>2018</v>
      </c>
      <c r="B191" s="35" t="s">
        <v>21</v>
      </c>
      <c r="C191" s="35" t="s">
        <v>22</v>
      </c>
      <c r="D191" s="6">
        <v>20973082</v>
      </c>
      <c r="E191" s="6">
        <v>573104</v>
      </c>
      <c r="F191" s="6">
        <v>0</v>
      </c>
      <c r="G191" s="12">
        <f t="shared" si="203"/>
        <v>21546186</v>
      </c>
      <c r="H191" s="6">
        <v>42191</v>
      </c>
      <c r="I191" s="6">
        <v>0</v>
      </c>
      <c r="J191" s="12">
        <f t="shared" si="199"/>
        <v>21588377</v>
      </c>
      <c r="K191" s="6">
        <f t="shared" si="204"/>
        <v>8738784.1666666679</v>
      </c>
      <c r="L191" s="6">
        <f t="shared" si="200"/>
        <v>238793.33333333334</v>
      </c>
      <c r="M191" s="6">
        <f t="shared" si="200"/>
        <v>0</v>
      </c>
      <c r="N191" s="12">
        <f t="shared" si="210"/>
        <v>8977577.5000000019</v>
      </c>
      <c r="O191" s="6">
        <f t="shared" si="205"/>
        <v>17579.583333333336</v>
      </c>
      <c r="P191" s="6">
        <f t="shared" si="205"/>
        <v>0</v>
      </c>
      <c r="Q191" s="12">
        <f t="shared" si="206"/>
        <v>8995157.0833333358</v>
      </c>
      <c r="R191" s="6">
        <f t="shared" si="207"/>
        <v>611714.89166666684</v>
      </c>
      <c r="S191" s="6">
        <f t="shared" si="201"/>
        <v>16715.533333333336</v>
      </c>
      <c r="T191" s="6">
        <f t="shared" si="201"/>
        <v>0</v>
      </c>
      <c r="U191" s="12">
        <f t="shared" si="208"/>
        <v>628430.42500000016</v>
      </c>
      <c r="V191" s="6">
        <f t="shared" si="202"/>
        <v>1230.5708333333337</v>
      </c>
      <c r="W191" s="6">
        <f t="shared" si="202"/>
        <v>0</v>
      </c>
      <c r="X191" s="12">
        <f t="shared" si="209"/>
        <v>629660.99583333347</v>
      </c>
    </row>
    <row r="192" spans="1:24" x14ac:dyDescent="0.3">
      <c r="A192">
        <f t="shared" si="159"/>
        <v>2018</v>
      </c>
      <c r="B192" s="35" t="s">
        <v>23</v>
      </c>
      <c r="C192" s="35" t="s">
        <v>24</v>
      </c>
      <c r="D192" s="6">
        <v>9941341</v>
      </c>
      <c r="E192" s="6">
        <v>212925</v>
      </c>
      <c r="F192" s="6">
        <v>0</v>
      </c>
      <c r="G192" s="12">
        <f t="shared" si="203"/>
        <v>10154266</v>
      </c>
      <c r="H192" s="6">
        <v>50640</v>
      </c>
      <c r="I192" s="6">
        <v>0</v>
      </c>
      <c r="J192" s="12">
        <f t="shared" si="199"/>
        <v>10204906</v>
      </c>
      <c r="K192" s="6">
        <f t="shared" si="204"/>
        <v>4142225.416666667</v>
      </c>
      <c r="L192" s="6">
        <f t="shared" si="200"/>
        <v>88718.75</v>
      </c>
      <c r="M192" s="6">
        <f t="shared" si="200"/>
        <v>0</v>
      </c>
      <c r="N192" s="12">
        <f t="shared" si="210"/>
        <v>4230944.166666667</v>
      </c>
      <c r="O192" s="6">
        <f t="shared" si="205"/>
        <v>21100</v>
      </c>
      <c r="P192" s="6">
        <f t="shared" si="205"/>
        <v>0</v>
      </c>
      <c r="Q192" s="12">
        <f t="shared" si="206"/>
        <v>4252044.166666667</v>
      </c>
      <c r="R192" s="6">
        <f t="shared" si="207"/>
        <v>289955.77916666673</v>
      </c>
      <c r="S192" s="6">
        <f t="shared" si="201"/>
        <v>6210.3125000000009</v>
      </c>
      <c r="T192" s="6">
        <f t="shared" si="201"/>
        <v>0</v>
      </c>
      <c r="U192" s="12">
        <f t="shared" si="208"/>
        <v>296166.09166666673</v>
      </c>
      <c r="V192" s="6">
        <f t="shared" si="202"/>
        <v>1477.0000000000002</v>
      </c>
      <c r="W192" s="6">
        <f t="shared" si="202"/>
        <v>0</v>
      </c>
      <c r="X192" s="12">
        <f t="shared" si="209"/>
        <v>297643.09166666673</v>
      </c>
    </row>
    <row r="193" spans="1:24" x14ac:dyDescent="0.3">
      <c r="B193" s="36" t="s">
        <v>8</v>
      </c>
      <c r="C193" s="36" t="s">
        <v>8</v>
      </c>
      <c r="D193" s="6">
        <v>231634498</v>
      </c>
      <c r="E193" s="6">
        <v>3403133</v>
      </c>
      <c r="F193" s="6">
        <v>1426075</v>
      </c>
      <c r="G193" s="12">
        <f t="shared" ref="G193:X193" si="211">SUM(G185:G192)</f>
        <v>236463706</v>
      </c>
      <c r="H193" s="6">
        <v>3450053</v>
      </c>
      <c r="I193" s="6">
        <v>3235683</v>
      </c>
      <c r="J193" s="12">
        <f t="shared" si="211"/>
        <v>243149442</v>
      </c>
      <c r="K193" s="6">
        <f t="shared" si="211"/>
        <v>96514374.166666687</v>
      </c>
      <c r="L193" s="6">
        <f t="shared" si="211"/>
        <v>1417972.0833333333</v>
      </c>
      <c r="M193" s="6">
        <f t="shared" si="211"/>
        <v>594197.91666666674</v>
      </c>
      <c r="N193" s="12">
        <f t="shared" si="211"/>
        <v>98526544.166666687</v>
      </c>
      <c r="O193" s="6">
        <f t="shared" si="211"/>
        <v>1437522.0833333333</v>
      </c>
      <c r="P193" s="6">
        <f t="shared" si="211"/>
        <v>1348201.25</v>
      </c>
      <c r="Q193" s="12">
        <f t="shared" si="211"/>
        <v>101312267.50000001</v>
      </c>
      <c r="R193" s="6">
        <f t="shared" si="211"/>
        <v>13939227.79166667</v>
      </c>
      <c r="S193" s="6">
        <f t="shared" si="211"/>
        <v>100606.17083333335</v>
      </c>
      <c r="T193" s="6">
        <f t="shared" si="211"/>
        <v>47594.004166666673</v>
      </c>
      <c r="U193" s="12">
        <f t="shared" si="211"/>
        <v>14087427.966666667</v>
      </c>
      <c r="V193" s="6">
        <f t="shared" si="211"/>
        <v>100626.54583333334</v>
      </c>
      <c r="W193" s="6">
        <f t="shared" si="211"/>
        <v>94374.087500000009</v>
      </c>
      <c r="X193" s="12">
        <f t="shared" si="211"/>
        <v>14282428.600000001</v>
      </c>
    </row>
    <row r="194" spans="1:24" x14ac:dyDescent="0.3">
      <c r="B194" s="44"/>
      <c r="C194" s="44"/>
    </row>
    <row r="195" spans="1:24" x14ac:dyDescent="0.3">
      <c r="B195" s="16">
        <v>2019</v>
      </c>
      <c r="C195" s="16">
        <v>2019</v>
      </c>
      <c r="D195" s="57" t="s">
        <v>0</v>
      </c>
      <c r="E195" s="57"/>
      <c r="F195" s="57"/>
      <c r="G195" s="57"/>
      <c r="H195" s="57"/>
      <c r="I195" s="57"/>
      <c r="J195" s="57"/>
      <c r="K195" s="57" t="s">
        <v>30</v>
      </c>
      <c r="L195" s="57"/>
      <c r="M195" s="57"/>
      <c r="N195" s="57"/>
      <c r="O195" s="57"/>
      <c r="P195" s="57"/>
      <c r="Q195" s="57"/>
      <c r="R195" s="57" t="s">
        <v>31</v>
      </c>
      <c r="S195" s="57"/>
      <c r="T195" s="57"/>
      <c r="U195" s="57"/>
      <c r="V195" s="57"/>
      <c r="W195" s="57"/>
      <c r="X195" s="57"/>
    </row>
    <row r="196" spans="1:24" ht="43.2" x14ac:dyDescent="0.3">
      <c r="B196" s="34" t="s">
        <v>1</v>
      </c>
      <c r="C196" s="34" t="s">
        <v>1</v>
      </c>
      <c r="D196" s="4" t="s">
        <v>2</v>
      </c>
      <c r="E196" s="4" t="s">
        <v>3</v>
      </c>
      <c r="F196" s="4" t="s">
        <v>4</v>
      </c>
      <c r="G196" s="11" t="s">
        <v>5</v>
      </c>
      <c r="H196" s="4" t="s">
        <v>6</v>
      </c>
      <c r="I196" s="4" t="s">
        <v>7</v>
      </c>
      <c r="J196" s="11" t="s">
        <v>8</v>
      </c>
      <c r="K196" s="4" t="s">
        <v>2</v>
      </c>
      <c r="L196" s="4" t="s">
        <v>3</v>
      </c>
      <c r="M196" s="4" t="s">
        <v>4</v>
      </c>
      <c r="N196" s="11" t="s">
        <v>5</v>
      </c>
      <c r="O196" s="4" t="s">
        <v>6</v>
      </c>
      <c r="P196" s="4" t="s">
        <v>7</v>
      </c>
      <c r="Q196" s="11" t="s">
        <v>8</v>
      </c>
      <c r="R196" s="4" t="s">
        <v>2</v>
      </c>
      <c r="S196" s="4" t="s">
        <v>3</v>
      </c>
      <c r="T196" s="4" t="s">
        <v>4</v>
      </c>
      <c r="U196" s="11" t="s">
        <v>5</v>
      </c>
      <c r="V196" s="4" t="s">
        <v>6</v>
      </c>
      <c r="W196" s="4" t="s">
        <v>7</v>
      </c>
      <c r="X196" s="11" t="s">
        <v>8</v>
      </c>
    </row>
    <row r="197" spans="1:24" x14ac:dyDescent="0.3">
      <c r="A197">
        <f t="shared" si="159"/>
        <v>2019</v>
      </c>
      <c r="B197" s="35" t="s">
        <v>9</v>
      </c>
      <c r="C197" s="35" t="s">
        <v>10</v>
      </c>
      <c r="D197" s="6">
        <v>4299661</v>
      </c>
      <c r="E197" s="6">
        <v>245309</v>
      </c>
      <c r="F197" s="6">
        <v>151677</v>
      </c>
      <c r="G197" s="12">
        <f>SUM(D197:F197)</f>
        <v>4696647</v>
      </c>
      <c r="H197" s="6">
        <v>915593</v>
      </c>
      <c r="I197" s="6">
        <v>3215014</v>
      </c>
      <c r="J197" s="12">
        <f t="shared" ref="J197:J204" si="212">SUM(G197:I197)</f>
        <v>8827254</v>
      </c>
      <c r="K197" s="6">
        <f>D197*$K$1</f>
        <v>1791525.4166666667</v>
      </c>
      <c r="L197" s="6">
        <f t="shared" ref="L197:M204" si="213">E197*$K$1</f>
        <v>102212.08333333334</v>
      </c>
      <c r="M197" s="6">
        <f t="shared" si="213"/>
        <v>63198.75</v>
      </c>
      <c r="N197" s="12">
        <f>SUM(K197:M197)</f>
        <v>1956936.25</v>
      </c>
      <c r="O197" s="6">
        <f>H197*$K$1</f>
        <v>381497.08333333337</v>
      </c>
      <c r="P197" s="6">
        <f>I197*$K$1</f>
        <v>1339589.1666666667</v>
      </c>
      <c r="Q197" s="12">
        <f>SUM(N197:P197)</f>
        <v>3678022.5</v>
      </c>
      <c r="R197" s="6">
        <f>IF($B197="Lamagistere",IFERROR(K197*$S$1,""),IFERROR(K197*$R$1,""))</f>
        <v>125406.77916666669</v>
      </c>
      <c r="S197" s="6">
        <f t="shared" ref="S197:T204" si="214">IF($B197="Lamagistere",IFERROR(L197*$S$1,""),IFERROR(L197*$R$1,""))</f>
        <v>7154.8458333333347</v>
      </c>
      <c r="T197" s="6">
        <f t="shared" si="214"/>
        <v>4423.9125000000004</v>
      </c>
      <c r="U197" s="12">
        <f>SUM(R197:T197)</f>
        <v>136985.53750000003</v>
      </c>
      <c r="V197" s="6">
        <f t="shared" ref="V197:W204" si="215">IF($B197="Lamagistere",IFERROR(O197*$S$1,""),IFERROR(O197*$R$1,""))</f>
        <v>26704.795833333337</v>
      </c>
      <c r="W197" s="6">
        <f t="shared" si="215"/>
        <v>93771.241666666683</v>
      </c>
      <c r="X197" s="12">
        <f>SUM(U197:W197)</f>
        <v>257461.57500000007</v>
      </c>
    </row>
    <row r="198" spans="1:24" x14ac:dyDescent="0.3">
      <c r="A198">
        <f t="shared" si="159"/>
        <v>2019</v>
      </c>
      <c r="B198" s="35" t="s">
        <v>11</v>
      </c>
      <c r="C198" s="35" t="s">
        <v>12</v>
      </c>
      <c r="D198" s="6">
        <v>92093</v>
      </c>
      <c r="E198" s="6">
        <v>85293</v>
      </c>
      <c r="F198" s="6">
        <v>9876</v>
      </c>
      <c r="G198" s="12">
        <f t="shared" ref="G198:G204" si="216">SUM(D198:F198)</f>
        <v>187262</v>
      </c>
      <c r="H198" s="6">
        <v>288362</v>
      </c>
      <c r="I198" s="6">
        <v>0</v>
      </c>
      <c r="J198" s="12">
        <f t="shared" si="212"/>
        <v>475624</v>
      </c>
      <c r="K198" s="6">
        <f t="shared" ref="K198:K204" si="217">D198*$K$1</f>
        <v>38372.083333333336</v>
      </c>
      <c r="L198" s="6">
        <f t="shared" si="213"/>
        <v>35538.75</v>
      </c>
      <c r="M198" s="6">
        <f t="shared" si="213"/>
        <v>4115</v>
      </c>
      <c r="N198" s="12">
        <f>SUM(K198:M198)</f>
        <v>78025.833333333343</v>
      </c>
      <c r="O198" s="6">
        <f t="shared" ref="O198:P204" si="218">H198*$K$1</f>
        <v>120150.83333333334</v>
      </c>
      <c r="P198" s="6">
        <f t="shared" si="218"/>
        <v>0</v>
      </c>
      <c r="Q198" s="12">
        <f t="shared" ref="Q198:Q204" si="219">SUM(N198:P198)</f>
        <v>198176.66666666669</v>
      </c>
      <c r="R198" s="6">
        <f t="shared" ref="R198:R204" si="220">IF($B198="Lamagistere",IFERROR(K198*$S$1,""),IFERROR(K198*$R$1,""))</f>
        <v>2686.0458333333336</v>
      </c>
      <c r="S198" s="6">
        <f t="shared" si="214"/>
        <v>2487.7125000000001</v>
      </c>
      <c r="T198" s="6">
        <f t="shared" si="214"/>
        <v>288.05</v>
      </c>
      <c r="U198" s="12">
        <f t="shared" ref="U198:U204" si="221">SUM(R198:T198)</f>
        <v>5461.8083333333334</v>
      </c>
      <c r="V198" s="6">
        <f t="shared" si="215"/>
        <v>8410.5583333333343</v>
      </c>
      <c r="W198" s="6">
        <f t="shared" si="215"/>
        <v>0</v>
      </c>
      <c r="X198" s="12">
        <f t="shared" ref="X198:X204" si="222">SUM(U198:W198)</f>
        <v>13872.366666666669</v>
      </c>
    </row>
    <row r="199" spans="1:24" x14ac:dyDescent="0.3">
      <c r="A199">
        <f t="shared" si="159"/>
        <v>2019</v>
      </c>
      <c r="B199" s="35" t="s">
        <v>13</v>
      </c>
      <c r="C199" s="35" t="s">
        <v>14</v>
      </c>
      <c r="D199" s="6">
        <v>196738912</v>
      </c>
      <c r="E199" s="6">
        <v>49870</v>
      </c>
      <c r="F199" s="6">
        <v>155890</v>
      </c>
      <c r="G199" s="12">
        <f t="shared" si="216"/>
        <v>196944672</v>
      </c>
      <c r="H199" s="6">
        <v>0</v>
      </c>
      <c r="I199" s="6">
        <v>0</v>
      </c>
      <c r="J199" s="12">
        <f t="shared" si="212"/>
        <v>196944672</v>
      </c>
      <c r="K199" s="6">
        <f t="shared" si="217"/>
        <v>81974546.666666672</v>
      </c>
      <c r="L199" s="6">
        <f t="shared" si="213"/>
        <v>20779.166666666668</v>
      </c>
      <c r="M199" s="6">
        <f t="shared" si="213"/>
        <v>64954.166666666672</v>
      </c>
      <c r="N199" s="12">
        <f t="shared" ref="N199:N204" si="223">SUM(K199:M199)</f>
        <v>82060280.000000015</v>
      </c>
      <c r="O199" s="6">
        <f t="shared" si="218"/>
        <v>0</v>
      </c>
      <c r="P199" s="6">
        <f t="shared" si="218"/>
        <v>0</v>
      </c>
      <c r="Q199" s="12">
        <f t="shared" si="219"/>
        <v>82060280.000000015</v>
      </c>
      <c r="R199" s="6">
        <f t="shared" si="220"/>
        <v>13115927.466666669</v>
      </c>
      <c r="S199" s="6">
        <f t="shared" si="214"/>
        <v>3324.666666666667</v>
      </c>
      <c r="T199" s="6">
        <f t="shared" si="214"/>
        <v>10392.666666666668</v>
      </c>
      <c r="U199" s="12">
        <f t="shared" si="221"/>
        <v>13129644.800000001</v>
      </c>
      <c r="V199" s="6">
        <f t="shared" si="215"/>
        <v>0</v>
      </c>
      <c r="W199" s="6">
        <f t="shared" si="215"/>
        <v>0</v>
      </c>
      <c r="X199" s="12">
        <f t="shared" si="222"/>
        <v>13129644.800000001</v>
      </c>
    </row>
    <row r="200" spans="1:24" x14ac:dyDescent="0.3">
      <c r="A200">
        <f t="shared" si="159"/>
        <v>2019</v>
      </c>
      <c r="B200" s="35" t="s">
        <v>15</v>
      </c>
      <c r="C200" s="35" t="s">
        <v>16</v>
      </c>
      <c r="D200" s="6">
        <v>1780547</v>
      </c>
      <c r="E200" s="6">
        <v>842545</v>
      </c>
      <c r="F200" s="6">
        <v>46707</v>
      </c>
      <c r="G200" s="12">
        <f t="shared" si="216"/>
        <v>2669799</v>
      </c>
      <c r="H200" s="6">
        <v>342854</v>
      </c>
      <c r="I200" s="6">
        <v>0</v>
      </c>
      <c r="J200" s="12">
        <f t="shared" si="212"/>
        <v>3012653</v>
      </c>
      <c r="K200" s="6">
        <f t="shared" si="217"/>
        <v>741894.58333333337</v>
      </c>
      <c r="L200" s="6">
        <f t="shared" si="213"/>
        <v>351060.41666666669</v>
      </c>
      <c r="M200" s="6">
        <f t="shared" si="213"/>
        <v>19461.25</v>
      </c>
      <c r="N200" s="12">
        <f t="shared" si="223"/>
        <v>1112416.25</v>
      </c>
      <c r="O200" s="6">
        <f t="shared" si="218"/>
        <v>142855.83333333334</v>
      </c>
      <c r="P200" s="6">
        <f t="shared" si="218"/>
        <v>0</v>
      </c>
      <c r="Q200" s="12">
        <f t="shared" si="219"/>
        <v>1255272.0833333333</v>
      </c>
      <c r="R200" s="6">
        <f t="shared" si="220"/>
        <v>51932.620833333342</v>
      </c>
      <c r="S200" s="6">
        <f t="shared" si="214"/>
        <v>24574.229166666672</v>
      </c>
      <c r="T200" s="6">
        <f t="shared" si="214"/>
        <v>1362.2875000000001</v>
      </c>
      <c r="U200" s="12">
        <f t="shared" si="221"/>
        <v>77869.137500000012</v>
      </c>
      <c r="V200" s="6">
        <f t="shared" si="215"/>
        <v>9999.9083333333347</v>
      </c>
      <c r="W200" s="6">
        <f t="shared" si="215"/>
        <v>0</v>
      </c>
      <c r="X200" s="12">
        <f t="shared" si="222"/>
        <v>87869.045833333352</v>
      </c>
    </row>
    <row r="201" spans="1:24" x14ac:dyDescent="0.3">
      <c r="A201">
        <f t="shared" si="159"/>
        <v>2019</v>
      </c>
      <c r="B201" s="35" t="s">
        <v>17</v>
      </c>
      <c r="C201" s="35" t="s">
        <v>18</v>
      </c>
      <c r="D201" s="6">
        <v>684471</v>
      </c>
      <c r="E201" s="6">
        <v>6143</v>
      </c>
      <c r="F201" s="6">
        <v>1006944</v>
      </c>
      <c r="G201" s="12">
        <f t="shared" si="216"/>
        <v>1697558</v>
      </c>
      <c r="H201" s="6">
        <v>1202387</v>
      </c>
      <c r="I201" s="6">
        <v>0</v>
      </c>
      <c r="J201" s="12">
        <f t="shared" si="212"/>
        <v>2899945</v>
      </c>
      <c r="K201" s="6">
        <f t="shared" si="217"/>
        <v>285196.25</v>
      </c>
      <c r="L201" s="6">
        <f t="shared" si="213"/>
        <v>2559.5833333333335</v>
      </c>
      <c r="M201" s="6">
        <f t="shared" si="213"/>
        <v>419560</v>
      </c>
      <c r="N201" s="12">
        <f t="shared" si="223"/>
        <v>707315.83333333326</v>
      </c>
      <c r="O201" s="6">
        <f t="shared" si="218"/>
        <v>500994.58333333337</v>
      </c>
      <c r="P201" s="6">
        <f t="shared" si="218"/>
        <v>0</v>
      </c>
      <c r="Q201" s="12">
        <f t="shared" si="219"/>
        <v>1208310.4166666665</v>
      </c>
      <c r="R201" s="6">
        <f t="shared" si="220"/>
        <v>19963.737500000003</v>
      </c>
      <c r="S201" s="6">
        <f t="shared" si="214"/>
        <v>179.17083333333335</v>
      </c>
      <c r="T201" s="6">
        <f t="shared" si="214"/>
        <v>29369.200000000004</v>
      </c>
      <c r="U201" s="12">
        <f t="shared" si="221"/>
        <v>49512.108333333337</v>
      </c>
      <c r="V201" s="6">
        <f t="shared" si="215"/>
        <v>35069.620833333342</v>
      </c>
      <c r="W201" s="6">
        <f t="shared" si="215"/>
        <v>0</v>
      </c>
      <c r="X201" s="12">
        <f t="shared" si="222"/>
        <v>84581.729166666686</v>
      </c>
    </row>
    <row r="202" spans="1:24" x14ac:dyDescent="0.3">
      <c r="A202">
        <f t="shared" si="159"/>
        <v>2019</v>
      </c>
      <c r="B202" s="35" t="s">
        <v>19</v>
      </c>
      <c r="C202" s="35" t="s">
        <v>20</v>
      </c>
      <c r="D202" s="6">
        <v>2229003</v>
      </c>
      <c r="E202" s="6">
        <v>1331098</v>
      </c>
      <c r="F202" s="6">
        <v>88660</v>
      </c>
      <c r="G202" s="12">
        <f t="shared" si="216"/>
        <v>3648761</v>
      </c>
      <c r="H202" s="6">
        <v>263070</v>
      </c>
      <c r="I202" s="6">
        <v>0</v>
      </c>
      <c r="J202" s="12">
        <f t="shared" si="212"/>
        <v>3911831</v>
      </c>
      <c r="K202" s="6">
        <f t="shared" si="217"/>
        <v>928751.25</v>
      </c>
      <c r="L202" s="6">
        <f t="shared" si="213"/>
        <v>554624.16666666674</v>
      </c>
      <c r="M202" s="6">
        <f t="shared" si="213"/>
        <v>36941.666666666672</v>
      </c>
      <c r="N202" s="12">
        <f t="shared" si="223"/>
        <v>1520317.0833333335</v>
      </c>
      <c r="O202" s="6">
        <f t="shared" si="218"/>
        <v>109612.5</v>
      </c>
      <c r="P202" s="6">
        <f t="shared" si="218"/>
        <v>0</v>
      </c>
      <c r="Q202" s="12">
        <f t="shared" si="219"/>
        <v>1629929.5833333335</v>
      </c>
      <c r="R202" s="6">
        <f t="shared" si="220"/>
        <v>65012.587500000009</v>
      </c>
      <c r="S202" s="6">
        <f t="shared" si="214"/>
        <v>38823.691666666673</v>
      </c>
      <c r="T202" s="6">
        <f t="shared" si="214"/>
        <v>2585.9166666666674</v>
      </c>
      <c r="U202" s="12">
        <f t="shared" si="221"/>
        <v>106422.19583333335</v>
      </c>
      <c r="V202" s="6">
        <f t="shared" si="215"/>
        <v>7672.8750000000009</v>
      </c>
      <c r="W202" s="6">
        <f t="shared" si="215"/>
        <v>0</v>
      </c>
      <c r="X202" s="12">
        <f t="shared" si="222"/>
        <v>114095.07083333335</v>
      </c>
    </row>
    <row r="203" spans="1:24" x14ac:dyDescent="0.3">
      <c r="A203">
        <f t="shared" si="159"/>
        <v>2019</v>
      </c>
      <c r="B203" s="35" t="s">
        <v>21</v>
      </c>
      <c r="C203" s="35" t="s">
        <v>22</v>
      </c>
      <c r="D203" s="6">
        <v>21264628</v>
      </c>
      <c r="E203" s="6">
        <v>524134</v>
      </c>
      <c r="F203" s="6">
        <v>0</v>
      </c>
      <c r="G203" s="12">
        <f t="shared" si="216"/>
        <v>21788762</v>
      </c>
      <c r="H203" s="6">
        <v>45500</v>
      </c>
      <c r="I203" s="6">
        <v>0</v>
      </c>
      <c r="J203" s="12">
        <f t="shared" si="212"/>
        <v>21834262</v>
      </c>
      <c r="K203" s="6">
        <f t="shared" si="217"/>
        <v>8860261.6666666679</v>
      </c>
      <c r="L203" s="6">
        <f t="shared" si="213"/>
        <v>218389.16666666669</v>
      </c>
      <c r="M203" s="6">
        <f t="shared" si="213"/>
        <v>0</v>
      </c>
      <c r="N203" s="12">
        <f t="shared" si="223"/>
        <v>9078650.833333334</v>
      </c>
      <c r="O203" s="6">
        <f t="shared" si="218"/>
        <v>18958.333333333336</v>
      </c>
      <c r="P203" s="6">
        <f t="shared" si="218"/>
        <v>0</v>
      </c>
      <c r="Q203" s="12">
        <f t="shared" si="219"/>
        <v>9097609.1666666679</v>
      </c>
      <c r="R203" s="6">
        <f t="shared" si="220"/>
        <v>620218.31666666677</v>
      </c>
      <c r="S203" s="6">
        <f t="shared" si="214"/>
        <v>15287.241666666669</v>
      </c>
      <c r="T203" s="6">
        <f t="shared" si="214"/>
        <v>0</v>
      </c>
      <c r="U203" s="12">
        <f t="shared" si="221"/>
        <v>635505.55833333347</v>
      </c>
      <c r="V203" s="6">
        <f t="shared" si="215"/>
        <v>1327.0833333333337</v>
      </c>
      <c r="W203" s="6">
        <f t="shared" si="215"/>
        <v>0</v>
      </c>
      <c r="X203" s="12">
        <f t="shared" si="222"/>
        <v>636832.64166666684</v>
      </c>
    </row>
    <row r="204" spans="1:24" x14ac:dyDescent="0.3">
      <c r="A204">
        <f t="shared" si="159"/>
        <v>2019</v>
      </c>
      <c r="B204" s="35" t="s">
        <v>23</v>
      </c>
      <c r="C204" s="35" t="s">
        <v>24</v>
      </c>
      <c r="D204" s="6">
        <v>9140715</v>
      </c>
      <c r="E204" s="6">
        <v>294814</v>
      </c>
      <c r="F204" s="6">
        <v>0</v>
      </c>
      <c r="G204" s="12">
        <f t="shared" si="216"/>
        <v>9435529</v>
      </c>
      <c r="H204" s="6">
        <v>43840</v>
      </c>
      <c r="I204" s="6">
        <v>0</v>
      </c>
      <c r="J204" s="12">
        <f t="shared" si="212"/>
        <v>9479369</v>
      </c>
      <c r="K204" s="6">
        <f t="shared" si="217"/>
        <v>3808631.25</v>
      </c>
      <c r="L204" s="6">
        <f t="shared" si="213"/>
        <v>122839.16666666667</v>
      </c>
      <c r="M204" s="6">
        <f t="shared" si="213"/>
        <v>0</v>
      </c>
      <c r="N204" s="12">
        <f t="shared" si="223"/>
        <v>3931470.4166666665</v>
      </c>
      <c r="O204" s="6">
        <f t="shared" si="218"/>
        <v>18266.666666666668</v>
      </c>
      <c r="P204" s="6">
        <f t="shared" si="218"/>
        <v>0</v>
      </c>
      <c r="Q204" s="12">
        <f t="shared" si="219"/>
        <v>3949737.083333333</v>
      </c>
      <c r="R204" s="6">
        <f t="shared" si="220"/>
        <v>266604.1875</v>
      </c>
      <c r="S204" s="6">
        <f t="shared" si="214"/>
        <v>8598.7416666666686</v>
      </c>
      <c r="T204" s="6">
        <f t="shared" si="214"/>
        <v>0</v>
      </c>
      <c r="U204" s="12">
        <f t="shared" si="221"/>
        <v>275202.9291666667</v>
      </c>
      <c r="V204" s="6">
        <f t="shared" si="215"/>
        <v>1278.666666666667</v>
      </c>
      <c r="W204" s="6">
        <f t="shared" si="215"/>
        <v>0</v>
      </c>
      <c r="X204" s="12">
        <f t="shared" si="222"/>
        <v>276481.59583333338</v>
      </c>
    </row>
    <row r="205" spans="1:24" x14ac:dyDescent="0.3">
      <c r="B205" s="36" t="s">
        <v>8</v>
      </c>
      <c r="C205" s="36" t="s">
        <v>8</v>
      </c>
      <c r="D205" s="6">
        <v>236230030</v>
      </c>
      <c r="E205" s="6">
        <v>3379206</v>
      </c>
      <c r="F205" s="6">
        <v>1459754</v>
      </c>
      <c r="G205" s="12">
        <f t="shared" ref="G205:X205" si="224">SUM(G197:G204)</f>
        <v>241068990</v>
      </c>
      <c r="H205" s="6">
        <v>3101606</v>
      </c>
      <c r="I205" s="6">
        <v>3215014</v>
      </c>
      <c r="J205" s="12">
        <f t="shared" si="224"/>
        <v>247385610</v>
      </c>
      <c r="K205" s="6">
        <f t="shared" si="224"/>
        <v>98429179.166666672</v>
      </c>
      <c r="L205" s="6">
        <f t="shared" si="224"/>
        <v>1408002.5000000002</v>
      </c>
      <c r="M205" s="6">
        <f t="shared" si="224"/>
        <v>608230.83333333337</v>
      </c>
      <c r="N205" s="12">
        <f t="shared" si="224"/>
        <v>100445412.5</v>
      </c>
      <c r="O205" s="6">
        <f t="shared" si="224"/>
        <v>1292335.8333333335</v>
      </c>
      <c r="P205" s="6">
        <f t="shared" si="224"/>
        <v>1339589.1666666667</v>
      </c>
      <c r="Q205" s="12">
        <f t="shared" si="224"/>
        <v>103077337.50000001</v>
      </c>
      <c r="R205" s="6">
        <f t="shared" si="224"/>
        <v>14267751.741666669</v>
      </c>
      <c r="S205" s="6">
        <f t="shared" si="224"/>
        <v>100430.30000000002</v>
      </c>
      <c r="T205" s="6">
        <f t="shared" si="224"/>
        <v>48422.033333333333</v>
      </c>
      <c r="U205" s="12">
        <f t="shared" si="224"/>
        <v>14416604.074999999</v>
      </c>
      <c r="V205" s="6">
        <f t="shared" si="224"/>
        <v>90463.508333333346</v>
      </c>
      <c r="W205" s="6">
        <f t="shared" si="224"/>
        <v>93771.241666666683</v>
      </c>
      <c r="X205" s="12">
        <f t="shared" si="224"/>
        <v>14600838.824999999</v>
      </c>
    </row>
    <row r="206" spans="1:24" x14ac:dyDescent="0.3">
      <c r="B206" s="44"/>
      <c r="C206" s="44"/>
    </row>
    <row r="207" spans="1:24" x14ac:dyDescent="0.3">
      <c r="B207" s="16">
        <v>2020</v>
      </c>
      <c r="C207" s="16">
        <v>2020</v>
      </c>
      <c r="D207" s="57" t="s">
        <v>0</v>
      </c>
      <c r="E207" s="57"/>
      <c r="F207" s="57"/>
      <c r="G207" s="57"/>
      <c r="H207" s="57"/>
      <c r="I207" s="57"/>
      <c r="J207" s="57"/>
      <c r="K207" s="57" t="s">
        <v>30</v>
      </c>
      <c r="L207" s="57"/>
      <c r="M207" s="57"/>
      <c r="N207" s="57"/>
      <c r="O207" s="57"/>
      <c r="P207" s="57"/>
      <c r="Q207" s="57"/>
      <c r="R207" s="57" t="s">
        <v>31</v>
      </c>
      <c r="S207" s="57"/>
      <c r="T207" s="57"/>
      <c r="U207" s="57"/>
      <c r="V207" s="57"/>
      <c r="W207" s="57"/>
      <c r="X207" s="57"/>
    </row>
    <row r="208" spans="1:24" ht="43.2" x14ac:dyDescent="0.3">
      <c r="B208" s="34" t="s">
        <v>1</v>
      </c>
      <c r="C208" s="34" t="s">
        <v>1</v>
      </c>
      <c r="D208" s="4" t="s">
        <v>2</v>
      </c>
      <c r="E208" s="4" t="s">
        <v>3</v>
      </c>
      <c r="F208" s="4" t="s">
        <v>4</v>
      </c>
      <c r="G208" s="11" t="s">
        <v>5</v>
      </c>
      <c r="H208" s="4" t="s">
        <v>6</v>
      </c>
      <c r="I208" s="4" t="s">
        <v>7</v>
      </c>
      <c r="J208" s="11" t="s">
        <v>8</v>
      </c>
      <c r="K208" s="4" t="s">
        <v>2</v>
      </c>
      <c r="L208" s="4" t="s">
        <v>3</v>
      </c>
      <c r="M208" s="4" t="s">
        <v>4</v>
      </c>
      <c r="N208" s="11" t="s">
        <v>5</v>
      </c>
      <c r="O208" s="4" t="s">
        <v>6</v>
      </c>
      <c r="P208" s="4" t="s">
        <v>7</v>
      </c>
      <c r="Q208" s="11" t="s">
        <v>8</v>
      </c>
      <c r="R208" s="4" t="s">
        <v>2</v>
      </c>
      <c r="S208" s="4" t="s">
        <v>3</v>
      </c>
      <c r="T208" s="4" t="s">
        <v>4</v>
      </c>
      <c r="U208" s="11" t="s">
        <v>5</v>
      </c>
      <c r="V208" s="4" t="s">
        <v>6</v>
      </c>
      <c r="W208" s="4" t="s">
        <v>7</v>
      </c>
      <c r="X208" s="11" t="s">
        <v>8</v>
      </c>
    </row>
    <row r="209" spans="1:24" x14ac:dyDescent="0.3">
      <c r="A209">
        <f t="shared" si="159"/>
        <v>2020</v>
      </c>
      <c r="B209" s="35" t="s">
        <v>9</v>
      </c>
      <c r="C209" s="35" t="s">
        <v>10</v>
      </c>
      <c r="D209" s="6">
        <v>4544338</v>
      </c>
      <c r="E209" s="6">
        <v>242947</v>
      </c>
      <c r="F209" s="6">
        <v>136472</v>
      </c>
      <c r="G209" s="12">
        <f>SUM(D209:F209)</f>
        <v>4923757</v>
      </c>
      <c r="H209" s="6">
        <v>621162</v>
      </c>
      <c r="I209" s="6">
        <v>3043101</v>
      </c>
      <c r="J209" s="12">
        <f t="shared" ref="J209:J216" si="225">SUM(G209:I209)</f>
        <v>8588020</v>
      </c>
      <c r="K209" s="6">
        <f>D209*$K$1</f>
        <v>1893474.1666666667</v>
      </c>
      <c r="L209" s="6">
        <f t="shared" ref="L209:M216" si="226">E209*$K$1</f>
        <v>101227.91666666667</v>
      </c>
      <c r="M209" s="6">
        <f t="shared" si="226"/>
        <v>56863.333333333336</v>
      </c>
      <c r="N209" s="12">
        <f>SUM(K209:M209)</f>
        <v>2051565.4166666667</v>
      </c>
      <c r="O209" s="6">
        <f>H209*$K$1</f>
        <v>258817.5</v>
      </c>
      <c r="P209" s="6">
        <f>I209*$K$1</f>
        <v>1267958.75</v>
      </c>
      <c r="Q209" s="12">
        <f>SUM(N209:P209)</f>
        <v>3578341.666666667</v>
      </c>
      <c r="R209" s="6">
        <f>IF($B209="Lamagistere",IFERROR(K209*$S$1,""),IFERROR(K209*$R$1,""))</f>
        <v>132543.19166666668</v>
      </c>
      <c r="S209" s="6">
        <f t="shared" ref="S209:T216" si="227">IF($B209="Lamagistere",IFERROR(L209*$S$1,""),IFERROR(L209*$R$1,""))</f>
        <v>7085.9541666666673</v>
      </c>
      <c r="T209" s="6">
        <f t="shared" si="227"/>
        <v>3980.4333333333338</v>
      </c>
      <c r="U209" s="12">
        <f>SUM(R209:T209)</f>
        <v>143609.57916666666</v>
      </c>
      <c r="V209" s="6">
        <f t="shared" ref="V209:W216" si="228">IF($B209="Lamagistere",IFERROR(O209*$S$1,""),IFERROR(O209*$R$1,""))</f>
        <v>18117.225000000002</v>
      </c>
      <c r="W209" s="6">
        <f t="shared" si="228"/>
        <v>88757.112500000003</v>
      </c>
      <c r="X209" s="12">
        <f>SUM(U209:W209)</f>
        <v>250483.91666666669</v>
      </c>
    </row>
    <row r="210" spans="1:24" x14ac:dyDescent="0.3">
      <c r="A210">
        <f t="shared" si="159"/>
        <v>2020</v>
      </c>
      <c r="B210" s="35" t="s">
        <v>11</v>
      </c>
      <c r="C210" s="35" t="s">
        <v>12</v>
      </c>
      <c r="D210" s="6">
        <v>57745</v>
      </c>
      <c r="E210" s="6">
        <v>71295</v>
      </c>
      <c r="F210" s="6">
        <v>14164</v>
      </c>
      <c r="G210" s="12">
        <f t="shared" ref="G210:G216" si="229">SUM(D210:F210)</f>
        <v>143204</v>
      </c>
      <c r="H210" s="6">
        <v>332343</v>
      </c>
      <c r="I210" s="6">
        <v>0</v>
      </c>
      <c r="J210" s="12">
        <f t="shared" si="225"/>
        <v>475547</v>
      </c>
      <c r="K210" s="6">
        <f t="shared" ref="K210:K216" si="230">D210*$K$1</f>
        <v>24060.416666666668</v>
      </c>
      <c r="L210" s="6">
        <f t="shared" si="226"/>
        <v>29706.25</v>
      </c>
      <c r="M210" s="6">
        <f t="shared" si="226"/>
        <v>5901.666666666667</v>
      </c>
      <c r="N210" s="12">
        <f>SUM(K210:M210)</f>
        <v>59668.333333333336</v>
      </c>
      <c r="O210" s="6">
        <f t="shared" ref="O210:P216" si="231">H210*$K$1</f>
        <v>138476.25</v>
      </c>
      <c r="P210" s="6">
        <f t="shared" si="231"/>
        <v>0</v>
      </c>
      <c r="Q210" s="12">
        <f t="shared" ref="Q210:Q216" si="232">SUM(N210:P210)</f>
        <v>198144.58333333334</v>
      </c>
      <c r="R210" s="6">
        <f t="shared" ref="R210:R216" si="233">IF($B210="Lamagistere",IFERROR(K210*$S$1,""),IFERROR(K210*$R$1,""))</f>
        <v>1684.229166666667</v>
      </c>
      <c r="S210" s="6">
        <f t="shared" si="227"/>
        <v>2079.4375</v>
      </c>
      <c r="T210" s="6">
        <f t="shared" si="227"/>
        <v>413.11666666666673</v>
      </c>
      <c r="U210" s="12">
        <f t="shared" ref="U210:U216" si="234">SUM(R210:T210)</f>
        <v>4176.7833333333338</v>
      </c>
      <c r="V210" s="6">
        <f t="shared" si="228"/>
        <v>9693.3375000000015</v>
      </c>
      <c r="W210" s="6">
        <f t="shared" si="228"/>
        <v>0</v>
      </c>
      <c r="X210" s="12">
        <f t="shared" ref="X210:X216" si="235">SUM(U210:W210)</f>
        <v>13870.120833333334</v>
      </c>
    </row>
    <row r="211" spans="1:24" x14ac:dyDescent="0.3">
      <c r="A211">
        <f t="shared" si="159"/>
        <v>2020</v>
      </c>
      <c r="B211" s="35" t="s">
        <v>13</v>
      </c>
      <c r="C211" s="35" t="s">
        <v>14</v>
      </c>
      <c r="D211" s="6">
        <v>190427568</v>
      </c>
      <c r="E211" s="6">
        <v>23780</v>
      </c>
      <c r="F211" s="6">
        <v>146103</v>
      </c>
      <c r="G211" s="12">
        <f t="shared" si="229"/>
        <v>190597451</v>
      </c>
      <c r="H211" s="6">
        <v>0</v>
      </c>
      <c r="I211" s="6">
        <v>0</v>
      </c>
      <c r="J211" s="12">
        <f t="shared" si="225"/>
        <v>190597451</v>
      </c>
      <c r="K211" s="6">
        <f t="shared" si="230"/>
        <v>79344820</v>
      </c>
      <c r="L211" s="6">
        <f t="shared" si="226"/>
        <v>9908.3333333333339</v>
      </c>
      <c r="M211" s="6">
        <f t="shared" si="226"/>
        <v>60876.25</v>
      </c>
      <c r="N211" s="12">
        <f t="shared" ref="N211:N216" si="236">SUM(K211:M211)</f>
        <v>79415604.583333328</v>
      </c>
      <c r="O211" s="6">
        <f t="shared" si="231"/>
        <v>0</v>
      </c>
      <c r="P211" s="6">
        <f t="shared" si="231"/>
        <v>0</v>
      </c>
      <c r="Q211" s="12">
        <f t="shared" si="232"/>
        <v>79415604.583333328</v>
      </c>
      <c r="R211" s="6">
        <f t="shared" si="233"/>
        <v>12695171.200000001</v>
      </c>
      <c r="S211" s="6">
        <f t="shared" si="227"/>
        <v>1585.3333333333335</v>
      </c>
      <c r="T211" s="6">
        <f t="shared" si="227"/>
        <v>9740.2000000000007</v>
      </c>
      <c r="U211" s="12">
        <f t="shared" si="234"/>
        <v>12706496.733333334</v>
      </c>
      <c r="V211" s="6">
        <f t="shared" si="228"/>
        <v>0</v>
      </c>
      <c r="W211" s="6">
        <f t="shared" si="228"/>
        <v>0</v>
      </c>
      <c r="X211" s="12">
        <f t="shared" si="235"/>
        <v>12706496.733333334</v>
      </c>
    </row>
    <row r="212" spans="1:24" x14ac:dyDescent="0.3">
      <c r="A212">
        <f t="shared" si="159"/>
        <v>2020</v>
      </c>
      <c r="B212" s="35" t="s">
        <v>15</v>
      </c>
      <c r="C212" s="35" t="s">
        <v>16</v>
      </c>
      <c r="D212" s="6">
        <v>1586297</v>
      </c>
      <c r="E212" s="6">
        <v>776990</v>
      </c>
      <c r="F212" s="6">
        <v>36380</v>
      </c>
      <c r="G212" s="12">
        <f t="shared" si="229"/>
        <v>2399667</v>
      </c>
      <c r="H212" s="6">
        <v>179412</v>
      </c>
      <c r="I212" s="6">
        <v>0</v>
      </c>
      <c r="J212" s="12">
        <f t="shared" si="225"/>
        <v>2579079</v>
      </c>
      <c r="K212" s="6">
        <f t="shared" si="230"/>
        <v>660957.08333333337</v>
      </c>
      <c r="L212" s="6">
        <f t="shared" si="226"/>
        <v>323745.83333333337</v>
      </c>
      <c r="M212" s="6">
        <f t="shared" si="226"/>
        <v>15158.333333333334</v>
      </c>
      <c r="N212" s="12">
        <f t="shared" si="236"/>
        <v>999861.25000000012</v>
      </c>
      <c r="O212" s="6">
        <f t="shared" si="231"/>
        <v>74755</v>
      </c>
      <c r="P212" s="6">
        <f t="shared" si="231"/>
        <v>0</v>
      </c>
      <c r="Q212" s="12">
        <f t="shared" si="232"/>
        <v>1074616.25</v>
      </c>
      <c r="R212" s="6">
        <f t="shared" si="233"/>
        <v>46266.995833333342</v>
      </c>
      <c r="S212" s="6">
        <f t="shared" si="227"/>
        <v>22662.208333333339</v>
      </c>
      <c r="T212" s="6">
        <f t="shared" si="227"/>
        <v>1061.0833333333335</v>
      </c>
      <c r="U212" s="12">
        <f t="shared" si="234"/>
        <v>69990.287500000006</v>
      </c>
      <c r="V212" s="6">
        <f t="shared" si="228"/>
        <v>5232.8500000000004</v>
      </c>
      <c r="W212" s="6">
        <f t="shared" si="228"/>
        <v>0</v>
      </c>
      <c r="X212" s="12">
        <f t="shared" si="235"/>
        <v>75223.137500000012</v>
      </c>
    </row>
    <row r="213" spans="1:24" x14ac:dyDescent="0.3">
      <c r="A213">
        <f t="shared" ref="A213:A216" si="237">A201+1</f>
        <v>2020</v>
      </c>
      <c r="B213" s="35" t="s">
        <v>17</v>
      </c>
      <c r="C213" s="35" t="s">
        <v>18</v>
      </c>
      <c r="D213" s="6">
        <v>626704</v>
      </c>
      <c r="E213" s="6">
        <v>5507</v>
      </c>
      <c r="F213" s="6">
        <v>1060623</v>
      </c>
      <c r="G213" s="12">
        <f t="shared" si="229"/>
        <v>1692834</v>
      </c>
      <c r="H213" s="6">
        <v>871178</v>
      </c>
      <c r="I213" s="6">
        <v>0</v>
      </c>
      <c r="J213" s="12">
        <f t="shared" si="225"/>
        <v>2564012</v>
      </c>
      <c r="K213" s="6">
        <f t="shared" si="230"/>
        <v>261126.66666666669</v>
      </c>
      <c r="L213" s="6">
        <f t="shared" si="226"/>
        <v>2294.5833333333335</v>
      </c>
      <c r="M213" s="6">
        <f t="shared" si="226"/>
        <v>441926.25</v>
      </c>
      <c r="N213" s="12">
        <f t="shared" si="236"/>
        <v>705347.5</v>
      </c>
      <c r="O213" s="6">
        <f t="shared" si="231"/>
        <v>362990.83333333337</v>
      </c>
      <c r="P213" s="6">
        <f t="shared" si="231"/>
        <v>0</v>
      </c>
      <c r="Q213" s="12">
        <f t="shared" si="232"/>
        <v>1068338.3333333335</v>
      </c>
      <c r="R213" s="6">
        <f t="shared" si="233"/>
        <v>18278.866666666669</v>
      </c>
      <c r="S213" s="6">
        <f t="shared" si="227"/>
        <v>160.62083333333337</v>
      </c>
      <c r="T213" s="6">
        <f t="shared" si="227"/>
        <v>30934.837500000001</v>
      </c>
      <c r="U213" s="12">
        <f t="shared" si="234"/>
        <v>49374.325000000004</v>
      </c>
      <c r="V213" s="6">
        <f t="shared" si="228"/>
        <v>25409.358333333337</v>
      </c>
      <c r="W213" s="6">
        <f t="shared" si="228"/>
        <v>0</v>
      </c>
      <c r="X213" s="12">
        <f t="shared" si="235"/>
        <v>74783.683333333349</v>
      </c>
    </row>
    <row r="214" spans="1:24" x14ac:dyDescent="0.3">
      <c r="A214">
        <f t="shared" si="237"/>
        <v>2020</v>
      </c>
      <c r="B214" s="35" t="s">
        <v>19</v>
      </c>
      <c r="C214" s="35" t="s">
        <v>20</v>
      </c>
      <c r="D214" s="6">
        <v>1366484</v>
      </c>
      <c r="E214" s="6">
        <v>1123937</v>
      </c>
      <c r="F214" s="6">
        <v>52908</v>
      </c>
      <c r="G214" s="12">
        <f t="shared" si="229"/>
        <v>2543329</v>
      </c>
      <c r="H214" s="6">
        <v>248347</v>
      </c>
      <c r="I214" s="6">
        <v>0</v>
      </c>
      <c r="J214" s="12">
        <f t="shared" si="225"/>
        <v>2791676</v>
      </c>
      <c r="K214" s="6">
        <f t="shared" si="230"/>
        <v>569368.33333333337</v>
      </c>
      <c r="L214" s="6">
        <f t="shared" si="226"/>
        <v>468307.08333333337</v>
      </c>
      <c r="M214" s="6">
        <f t="shared" si="226"/>
        <v>22045</v>
      </c>
      <c r="N214" s="12">
        <f t="shared" si="236"/>
        <v>1059720.4166666667</v>
      </c>
      <c r="O214" s="6">
        <f t="shared" si="231"/>
        <v>103477.91666666667</v>
      </c>
      <c r="P214" s="6">
        <f t="shared" si="231"/>
        <v>0</v>
      </c>
      <c r="Q214" s="12">
        <f t="shared" si="232"/>
        <v>1163198.3333333335</v>
      </c>
      <c r="R214" s="6">
        <f t="shared" si="233"/>
        <v>39855.78333333334</v>
      </c>
      <c r="S214" s="6">
        <f t="shared" si="227"/>
        <v>32781.495833333342</v>
      </c>
      <c r="T214" s="6">
        <f t="shared" si="227"/>
        <v>1543.15</v>
      </c>
      <c r="U214" s="12">
        <f t="shared" si="234"/>
        <v>74180.429166666669</v>
      </c>
      <c r="V214" s="6">
        <f t="shared" si="228"/>
        <v>7243.4541666666673</v>
      </c>
      <c r="W214" s="6">
        <f t="shared" si="228"/>
        <v>0</v>
      </c>
      <c r="X214" s="12">
        <f t="shared" si="235"/>
        <v>81423.883333333331</v>
      </c>
    </row>
    <row r="215" spans="1:24" x14ac:dyDescent="0.3">
      <c r="A215">
        <f t="shared" si="237"/>
        <v>2020</v>
      </c>
      <c r="B215" s="35" t="s">
        <v>21</v>
      </c>
      <c r="C215" s="35" t="s">
        <v>22</v>
      </c>
      <c r="D215" s="6">
        <v>21509135</v>
      </c>
      <c r="E215" s="6">
        <v>534969</v>
      </c>
      <c r="F215" s="6">
        <v>0</v>
      </c>
      <c r="G215" s="12">
        <f t="shared" si="229"/>
        <v>22044104</v>
      </c>
      <c r="H215" s="6">
        <v>31925</v>
      </c>
      <c r="I215" s="6">
        <v>0</v>
      </c>
      <c r="J215" s="12">
        <f t="shared" si="225"/>
        <v>22076029</v>
      </c>
      <c r="K215" s="6">
        <f t="shared" si="230"/>
        <v>8962139.583333334</v>
      </c>
      <c r="L215" s="6">
        <f t="shared" si="226"/>
        <v>222903.75</v>
      </c>
      <c r="M215" s="6">
        <f t="shared" si="226"/>
        <v>0</v>
      </c>
      <c r="N215" s="12">
        <f t="shared" si="236"/>
        <v>9185043.333333334</v>
      </c>
      <c r="O215" s="6">
        <f t="shared" si="231"/>
        <v>13302.083333333334</v>
      </c>
      <c r="P215" s="6">
        <f t="shared" si="231"/>
        <v>0</v>
      </c>
      <c r="Q215" s="12">
        <f t="shared" si="232"/>
        <v>9198345.4166666679</v>
      </c>
      <c r="R215" s="6">
        <f t="shared" si="233"/>
        <v>627349.77083333349</v>
      </c>
      <c r="S215" s="6">
        <f t="shared" si="227"/>
        <v>15603.262500000001</v>
      </c>
      <c r="T215" s="6">
        <f t="shared" si="227"/>
        <v>0</v>
      </c>
      <c r="U215" s="12">
        <f t="shared" si="234"/>
        <v>642953.03333333344</v>
      </c>
      <c r="V215" s="6">
        <f t="shared" si="228"/>
        <v>931.14583333333348</v>
      </c>
      <c r="W215" s="6">
        <f t="shared" si="228"/>
        <v>0</v>
      </c>
      <c r="X215" s="12">
        <f t="shared" si="235"/>
        <v>643884.17916666681</v>
      </c>
    </row>
    <row r="216" spans="1:24" x14ac:dyDescent="0.3">
      <c r="A216">
        <f t="shared" si="237"/>
        <v>2020</v>
      </c>
      <c r="B216" s="35" t="s">
        <v>23</v>
      </c>
      <c r="C216" s="35" t="s">
        <v>24</v>
      </c>
      <c r="D216" s="6">
        <v>8788322</v>
      </c>
      <c r="E216" s="6">
        <v>349312</v>
      </c>
      <c r="F216" s="6">
        <v>0</v>
      </c>
      <c r="G216" s="12">
        <f t="shared" si="229"/>
        <v>9137634</v>
      </c>
      <c r="H216" s="6">
        <v>36539</v>
      </c>
      <c r="I216" s="6">
        <v>0</v>
      </c>
      <c r="J216" s="12">
        <f t="shared" si="225"/>
        <v>9174173</v>
      </c>
      <c r="K216" s="6">
        <f t="shared" si="230"/>
        <v>3661800.8333333335</v>
      </c>
      <c r="L216" s="6">
        <f t="shared" si="226"/>
        <v>145546.66666666669</v>
      </c>
      <c r="M216" s="6">
        <f t="shared" si="226"/>
        <v>0</v>
      </c>
      <c r="N216" s="12">
        <f t="shared" si="236"/>
        <v>3807347.5</v>
      </c>
      <c r="O216" s="6">
        <f t="shared" si="231"/>
        <v>15224.583333333334</v>
      </c>
      <c r="P216" s="6">
        <f t="shared" si="231"/>
        <v>0</v>
      </c>
      <c r="Q216" s="12">
        <f t="shared" si="232"/>
        <v>3822572.0833333335</v>
      </c>
      <c r="R216" s="6">
        <f t="shared" si="233"/>
        <v>256326.05833333338</v>
      </c>
      <c r="S216" s="6">
        <f t="shared" si="227"/>
        <v>10188.266666666668</v>
      </c>
      <c r="T216" s="6">
        <f t="shared" si="227"/>
        <v>0</v>
      </c>
      <c r="U216" s="12">
        <f t="shared" si="234"/>
        <v>266514.32500000007</v>
      </c>
      <c r="V216" s="6">
        <f t="shared" si="228"/>
        <v>1065.7208333333335</v>
      </c>
      <c r="W216" s="6">
        <f t="shared" si="228"/>
        <v>0</v>
      </c>
      <c r="X216" s="12">
        <f t="shared" si="235"/>
        <v>267580.0458333334</v>
      </c>
    </row>
    <row r="217" spans="1:24" x14ac:dyDescent="0.3">
      <c r="B217" s="36" t="s">
        <v>8</v>
      </c>
      <c r="C217" s="36" t="s">
        <v>8</v>
      </c>
      <c r="D217" s="6">
        <v>228906593</v>
      </c>
      <c r="E217" s="6">
        <v>3128737</v>
      </c>
      <c r="F217" s="6">
        <v>1446650</v>
      </c>
      <c r="G217" s="12">
        <f t="shared" ref="G217:X217" si="238">SUM(G209:G216)</f>
        <v>233481980</v>
      </c>
      <c r="H217" s="6">
        <v>2320906</v>
      </c>
      <c r="I217" s="6">
        <v>3043101</v>
      </c>
      <c r="J217" s="12">
        <f t="shared" si="238"/>
        <v>238845987</v>
      </c>
      <c r="K217" s="6">
        <f t="shared" si="238"/>
        <v>95377747.083333313</v>
      </c>
      <c r="L217" s="6">
        <f t="shared" si="238"/>
        <v>1303640.4166666667</v>
      </c>
      <c r="M217" s="6">
        <f t="shared" si="238"/>
        <v>602770.83333333337</v>
      </c>
      <c r="N217" s="12">
        <f t="shared" si="238"/>
        <v>97284158.333333328</v>
      </c>
      <c r="O217" s="6">
        <f t="shared" si="238"/>
        <v>967044.16666666674</v>
      </c>
      <c r="P217" s="6">
        <f t="shared" si="238"/>
        <v>1267958.75</v>
      </c>
      <c r="Q217" s="12">
        <f t="shared" si="238"/>
        <v>99519161.249999985</v>
      </c>
      <c r="R217" s="6">
        <f t="shared" si="238"/>
        <v>13817476.095833335</v>
      </c>
      <c r="S217" s="6">
        <f t="shared" si="238"/>
        <v>92146.579166666677</v>
      </c>
      <c r="T217" s="6">
        <f t="shared" si="238"/>
        <v>47672.820833333339</v>
      </c>
      <c r="U217" s="12">
        <f t="shared" si="238"/>
        <v>13957295.495833334</v>
      </c>
      <c r="V217" s="6">
        <f t="shared" si="238"/>
        <v>67693.091666666674</v>
      </c>
      <c r="W217" s="6">
        <f t="shared" si="238"/>
        <v>88757.112500000003</v>
      </c>
      <c r="X217" s="12">
        <f t="shared" si="238"/>
        <v>14113745.699999999</v>
      </c>
    </row>
    <row r="219" spans="1:24" ht="30.75" customHeight="1" x14ac:dyDescent="0.3">
      <c r="B219" s="8" t="s">
        <v>25</v>
      </c>
      <c r="C219" s="8" t="s">
        <v>25</v>
      </c>
      <c r="D219" s="58" t="s">
        <v>0</v>
      </c>
      <c r="E219" s="58"/>
      <c r="F219" s="58"/>
      <c r="G219" s="58"/>
      <c r="H219" s="58"/>
      <c r="I219" s="58"/>
      <c r="J219" s="58"/>
      <c r="K219" s="58" t="s">
        <v>30</v>
      </c>
      <c r="L219" s="58"/>
      <c r="M219" s="58"/>
      <c r="N219" s="58"/>
      <c r="O219" s="58"/>
      <c r="P219" s="58"/>
      <c r="Q219" s="58"/>
      <c r="R219" s="58" t="s">
        <v>31</v>
      </c>
      <c r="S219" s="58"/>
      <c r="T219" s="58"/>
      <c r="U219" s="58"/>
      <c r="V219" s="58"/>
      <c r="W219" s="58"/>
      <c r="X219" s="58"/>
    </row>
    <row r="220" spans="1:24" ht="87" customHeight="1" x14ac:dyDescent="0.3">
      <c r="B220" s="34" t="s">
        <v>1</v>
      </c>
      <c r="C220" s="34" t="s">
        <v>1</v>
      </c>
      <c r="D220" s="4" t="s">
        <v>2</v>
      </c>
      <c r="E220" s="4" t="s">
        <v>3</v>
      </c>
      <c r="F220" s="4" t="s">
        <v>4</v>
      </c>
      <c r="G220" s="11" t="s">
        <v>5</v>
      </c>
      <c r="H220" s="4" t="s">
        <v>6</v>
      </c>
      <c r="I220" s="4" t="s">
        <v>7</v>
      </c>
      <c r="J220" s="11" t="s">
        <v>8</v>
      </c>
      <c r="K220" s="4" t="s">
        <v>2</v>
      </c>
      <c r="L220" s="4" t="s">
        <v>3</v>
      </c>
      <c r="M220" s="4" t="s">
        <v>4</v>
      </c>
      <c r="N220" s="11" t="s">
        <v>5</v>
      </c>
      <c r="O220" s="4" t="s">
        <v>6</v>
      </c>
      <c r="P220" s="4" t="s">
        <v>7</v>
      </c>
      <c r="Q220" s="11" t="s">
        <v>8</v>
      </c>
      <c r="R220" s="4" t="s">
        <v>2</v>
      </c>
      <c r="S220" s="4" t="s">
        <v>3</v>
      </c>
      <c r="T220" s="4" t="s">
        <v>4</v>
      </c>
      <c r="U220" s="11" t="s">
        <v>5</v>
      </c>
      <c r="V220" s="4" t="s">
        <v>6</v>
      </c>
      <c r="W220" s="4" t="s">
        <v>7</v>
      </c>
      <c r="X220" s="11" t="s">
        <v>8</v>
      </c>
    </row>
    <row r="221" spans="1:24" x14ac:dyDescent="0.3">
      <c r="B221" s="35" t="s">
        <v>9</v>
      </c>
      <c r="C221" s="35" t="s">
        <v>10</v>
      </c>
      <c r="D221" s="6">
        <v>5512209.277777778</v>
      </c>
      <c r="E221" s="6">
        <v>1140455.4444444445</v>
      </c>
      <c r="F221" s="6">
        <v>248938.94444444444</v>
      </c>
      <c r="G221" s="12">
        <f t="shared" ref="G221:X221" si="239">AVERAGE(G209,G197,G185,G173,G161,G149,G137,G125,G113,G101,G89,G77,G65,G53,G41,G29,G17,G5)</f>
        <v>6901603.666666667</v>
      </c>
      <c r="H221" s="6">
        <v>699952.22222222225</v>
      </c>
      <c r="I221" s="6">
        <v>4810580.777777778</v>
      </c>
      <c r="J221" s="12">
        <f t="shared" si="239"/>
        <v>12412136.666666666</v>
      </c>
      <c r="K221" s="6">
        <f t="shared" si="239"/>
        <v>2296753.8657407407</v>
      </c>
      <c r="L221" s="6">
        <f t="shared" si="239"/>
        <v>475189.76851851854</v>
      </c>
      <c r="M221" s="6">
        <f t="shared" si="239"/>
        <v>103724.5601851852</v>
      </c>
      <c r="N221" s="12">
        <f t="shared" si="239"/>
        <v>2875668.1944444445</v>
      </c>
      <c r="O221" s="6">
        <f t="shared" si="239"/>
        <v>291646.75925925933</v>
      </c>
      <c r="P221" s="6">
        <f t="shared" si="239"/>
        <v>2004408.6574074076</v>
      </c>
      <c r="Q221" s="12">
        <f t="shared" si="239"/>
        <v>5171723.611111111</v>
      </c>
      <c r="R221" s="6">
        <f t="shared" si="239"/>
        <v>160772.77060185189</v>
      </c>
      <c r="S221" s="6">
        <f t="shared" si="239"/>
        <v>33263.283796296302</v>
      </c>
      <c r="T221" s="6">
        <f t="shared" si="239"/>
        <v>7260.7192129629639</v>
      </c>
      <c r="U221" s="12">
        <f t="shared" si="239"/>
        <v>201296.77361111113</v>
      </c>
      <c r="V221" s="6">
        <f t="shared" si="239"/>
        <v>20415.273148148153</v>
      </c>
      <c r="W221" s="6">
        <f t="shared" si="239"/>
        <v>140308.60601851851</v>
      </c>
      <c r="X221" s="12">
        <f t="shared" si="239"/>
        <v>362020.65277777775</v>
      </c>
    </row>
    <row r="222" spans="1:24" x14ac:dyDescent="0.3">
      <c r="B222" s="35" t="s">
        <v>11</v>
      </c>
      <c r="C222" s="35" t="s">
        <v>12</v>
      </c>
      <c r="D222" s="6">
        <v>220039.61111111112</v>
      </c>
      <c r="E222" s="6">
        <v>473101.55555555556</v>
      </c>
      <c r="F222" s="6">
        <v>37591.888888888891</v>
      </c>
      <c r="G222" s="12">
        <f t="shared" ref="G222:X228" si="240">AVERAGE(G210,G198,G186,G174,G162,G150,G138,G126,G114,G102,G90,G78,G66,G54,G42,G30,G18,G6)</f>
        <v>730733.0555555555</v>
      </c>
      <c r="H222" s="6">
        <v>203720.33333333334</v>
      </c>
      <c r="I222" s="6">
        <v>0</v>
      </c>
      <c r="J222" s="12">
        <f t="shared" si="240"/>
        <v>934453.38888888888</v>
      </c>
      <c r="K222" s="6">
        <f t="shared" si="240"/>
        <v>91683.171296296307</v>
      </c>
      <c r="L222" s="6">
        <f t="shared" si="240"/>
        <v>197125.64814814818</v>
      </c>
      <c r="M222" s="6">
        <f t="shared" si="240"/>
        <v>15663.287037037038</v>
      </c>
      <c r="N222" s="12">
        <f t="shared" si="240"/>
        <v>304472.10648148146</v>
      </c>
      <c r="O222" s="6">
        <f t="shared" si="240"/>
        <v>84883.472222222234</v>
      </c>
      <c r="P222" s="6">
        <f t="shared" si="240"/>
        <v>0</v>
      </c>
      <c r="Q222" s="12">
        <f t="shared" si="240"/>
        <v>389355.57870370371</v>
      </c>
      <c r="R222" s="6">
        <f t="shared" si="240"/>
        <v>6417.8219907407401</v>
      </c>
      <c r="S222" s="6">
        <f t="shared" si="240"/>
        <v>13798.795370370373</v>
      </c>
      <c r="T222" s="6">
        <f t="shared" si="240"/>
        <v>1096.4300925925929</v>
      </c>
      <c r="U222" s="12">
        <f t="shared" si="240"/>
        <v>21313.047453703704</v>
      </c>
      <c r="V222" s="6">
        <f t="shared" si="240"/>
        <v>5941.8430555555569</v>
      </c>
      <c r="W222" s="6">
        <f t="shared" si="240"/>
        <v>0</v>
      </c>
      <c r="X222" s="12">
        <f t="shared" si="240"/>
        <v>27254.890509259265</v>
      </c>
    </row>
    <row r="223" spans="1:24" x14ac:dyDescent="0.3">
      <c r="B223" s="35" t="s">
        <v>13</v>
      </c>
      <c r="C223" s="35" t="s">
        <v>14</v>
      </c>
      <c r="D223" s="6">
        <v>204689874.72222221</v>
      </c>
      <c r="E223" s="6">
        <v>439880.88888888888</v>
      </c>
      <c r="F223" s="6">
        <v>133951.55555555556</v>
      </c>
      <c r="G223" s="12">
        <f t="shared" si="240"/>
        <v>205263707.16666666</v>
      </c>
      <c r="H223" s="6">
        <v>6625.6111111111113</v>
      </c>
      <c r="I223" s="6">
        <v>0</v>
      </c>
      <c r="J223" s="12">
        <f t="shared" si="240"/>
        <v>205270332.77777779</v>
      </c>
      <c r="K223" s="6">
        <f t="shared" si="240"/>
        <v>85287447.800925925</v>
      </c>
      <c r="L223" s="6">
        <f t="shared" si="240"/>
        <v>183283.70370370371</v>
      </c>
      <c r="M223" s="6">
        <f t="shared" si="240"/>
        <v>55813.148148148146</v>
      </c>
      <c r="N223" s="12">
        <f t="shared" si="240"/>
        <v>85526544.652777791</v>
      </c>
      <c r="O223" s="6">
        <f t="shared" si="240"/>
        <v>2760.6712962962965</v>
      </c>
      <c r="P223" s="6">
        <f t="shared" si="240"/>
        <v>0</v>
      </c>
      <c r="Q223" s="12">
        <f t="shared" si="240"/>
        <v>85529305.32407409</v>
      </c>
      <c r="R223" s="6">
        <f t="shared" si="240"/>
        <v>13645991.648148151</v>
      </c>
      <c r="S223" s="6">
        <f t="shared" si="240"/>
        <v>29325.392592592598</v>
      </c>
      <c r="T223" s="6">
        <f t="shared" si="240"/>
        <v>8930.103703703704</v>
      </c>
      <c r="U223" s="12">
        <f t="shared" si="240"/>
        <v>13684247.144444445</v>
      </c>
      <c r="V223" s="6">
        <f t="shared" si="240"/>
        <v>441.7074074074074</v>
      </c>
      <c r="W223" s="6">
        <f t="shared" si="240"/>
        <v>0</v>
      </c>
      <c r="X223" s="12">
        <f t="shared" si="240"/>
        <v>13684688.851851854</v>
      </c>
    </row>
    <row r="224" spans="1:24" x14ac:dyDescent="0.3">
      <c r="B224" s="35" t="s">
        <v>15</v>
      </c>
      <c r="C224" s="35" t="s">
        <v>16</v>
      </c>
      <c r="D224" s="6">
        <v>3601430.388888889</v>
      </c>
      <c r="E224" s="6">
        <v>981500.0555555555</v>
      </c>
      <c r="F224" s="6">
        <v>218710.77777777778</v>
      </c>
      <c r="G224" s="12">
        <f t="shared" si="240"/>
        <v>4801641.222222222</v>
      </c>
      <c r="H224" s="6">
        <v>138526.61111111112</v>
      </c>
      <c r="I224" s="6">
        <v>0</v>
      </c>
      <c r="J224" s="12">
        <f t="shared" si="240"/>
        <v>4940167.833333333</v>
      </c>
      <c r="K224" s="6">
        <f t="shared" si="240"/>
        <v>1500595.9953703703</v>
      </c>
      <c r="L224" s="6">
        <f t="shared" si="240"/>
        <v>408958.35648148158</v>
      </c>
      <c r="M224" s="6">
        <f t="shared" si="240"/>
        <v>91129.49074074073</v>
      </c>
      <c r="N224" s="12">
        <f t="shared" si="240"/>
        <v>2000683.8425925924</v>
      </c>
      <c r="O224" s="6">
        <f t="shared" si="240"/>
        <v>57719.421296296292</v>
      </c>
      <c r="P224" s="6">
        <f t="shared" si="240"/>
        <v>0</v>
      </c>
      <c r="Q224" s="12">
        <f t="shared" si="240"/>
        <v>2058403.263888889</v>
      </c>
      <c r="R224" s="6">
        <f t="shared" si="240"/>
        <v>105041.71967592595</v>
      </c>
      <c r="S224" s="6">
        <f t="shared" si="240"/>
        <v>28627.084953703714</v>
      </c>
      <c r="T224" s="6">
        <f t="shared" si="240"/>
        <v>6379.0643518518527</v>
      </c>
      <c r="U224" s="12">
        <f t="shared" si="240"/>
        <v>140047.8689814815</v>
      </c>
      <c r="V224" s="6">
        <f t="shared" si="240"/>
        <v>4040.3594907407419</v>
      </c>
      <c r="W224" s="6">
        <f t="shared" si="240"/>
        <v>0</v>
      </c>
      <c r="X224" s="12">
        <f t="shared" si="240"/>
        <v>144088.22847222222</v>
      </c>
    </row>
    <row r="225" spans="2:24" x14ac:dyDescent="0.3">
      <c r="B225" s="35" t="s">
        <v>17</v>
      </c>
      <c r="C225" s="35" t="s">
        <v>18</v>
      </c>
      <c r="D225" s="6">
        <v>1079187.2777777778</v>
      </c>
      <c r="E225" s="6">
        <v>635005.5</v>
      </c>
      <c r="F225" s="6">
        <v>1586306.5555555555</v>
      </c>
      <c r="G225" s="12">
        <f t="shared" si="240"/>
        <v>3300499.3333333335</v>
      </c>
      <c r="H225" s="6">
        <v>610896.16666666663</v>
      </c>
      <c r="I225" s="6">
        <v>0</v>
      </c>
      <c r="J225" s="12">
        <f t="shared" si="240"/>
        <v>3911395.5</v>
      </c>
      <c r="K225" s="6">
        <f t="shared" si="240"/>
        <v>449661.36574074079</v>
      </c>
      <c r="L225" s="6">
        <f t="shared" si="240"/>
        <v>264585.625</v>
      </c>
      <c r="M225" s="6">
        <f t="shared" si="240"/>
        <v>660961.06481481483</v>
      </c>
      <c r="N225" s="12">
        <f t="shared" si="240"/>
        <v>1375208.0555555555</v>
      </c>
      <c r="O225" s="6">
        <f t="shared" si="240"/>
        <v>254540.06944444444</v>
      </c>
      <c r="P225" s="6">
        <f t="shared" si="240"/>
        <v>0</v>
      </c>
      <c r="Q225" s="12">
        <f t="shared" si="240"/>
        <v>1629748.125</v>
      </c>
      <c r="R225" s="6">
        <f t="shared" si="240"/>
        <v>31476.295601851856</v>
      </c>
      <c r="S225" s="6">
        <f t="shared" si="240"/>
        <v>18520.993750000005</v>
      </c>
      <c r="T225" s="6">
        <f t="shared" si="240"/>
        <v>46267.274537037047</v>
      </c>
      <c r="U225" s="12">
        <f t="shared" si="240"/>
        <v>96264.563888888893</v>
      </c>
      <c r="V225" s="6">
        <f t="shared" si="240"/>
        <v>17817.804861111115</v>
      </c>
      <c r="W225" s="6">
        <f t="shared" si="240"/>
        <v>0</v>
      </c>
      <c r="X225" s="12">
        <f t="shared" si="240"/>
        <v>114082.36875000002</v>
      </c>
    </row>
    <row r="226" spans="2:24" x14ac:dyDescent="0.3">
      <c r="B226" s="35" t="s">
        <v>19</v>
      </c>
      <c r="C226" s="35" t="s">
        <v>20</v>
      </c>
      <c r="D226" s="6">
        <v>5345429.833333333</v>
      </c>
      <c r="E226" s="6">
        <v>1351316.111111111</v>
      </c>
      <c r="F226" s="6">
        <v>333980.72222222225</v>
      </c>
      <c r="G226" s="12">
        <f t="shared" si="240"/>
        <v>7030726.666666667</v>
      </c>
      <c r="H226" s="6">
        <v>250131</v>
      </c>
      <c r="I226" s="6">
        <v>193872.22222222222</v>
      </c>
      <c r="J226" s="12">
        <f t="shared" si="240"/>
        <v>7474729.888888889</v>
      </c>
      <c r="K226" s="6">
        <f t="shared" si="240"/>
        <v>2227262.4305555555</v>
      </c>
      <c r="L226" s="6">
        <f t="shared" si="240"/>
        <v>563048.37962962955</v>
      </c>
      <c r="M226" s="6">
        <f t="shared" si="240"/>
        <v>139158.63425925927</v>
      </c>
      <c r="N226" s="12">
        <f t="shared" si="240"/>
        <v>2929469.444444445</v>
      </c>
      <c r="O226" s="6">
        <f t="shared" si="240"/>
        <v>104221.24999999999</v>
      </c>
      <c r="P226" s="6">
        <f t="shared" si="240"/>
        <v>80780.092592592599</v>
      </c>
      <c r="Q226" s="12">
        <f t="shared" si="240"/>
        <v>3114470.7870370373</v>
      </c>
      <c r="R226" s="6">
        <f t="shared" si="240"/>
        <v>155908.37013888889</v>
      </c>
      <c r="S226" s="6">
        <f t="shared" si="240"/>
        <v>39413.38657407408</v>
      </c>
      <c r="T226" s="6">
        <f t="shared" si="240"/>
        <v>9741.1043981481489</v>
      </c>
      <c r="U226" s="12">
        <f t="shared" si="240"/>
        <v>205062.86111111112</v>
      </c>
      <c r="V226" s="6">
        <f t="shared" si="240"/>
        <v>7295.4875000000011</v>
      </c>
      <c r="W226" s="6">
        <f t="shared" si="240"/>
        <v>5654.6064814814818</v>
      </c>
      <c r="X226" s="12">
        <f t="shared" si="240"/>
        <v>218012.95509259263</v>
      </c>
    </row>
    <row r="227" spans="2:24" x14ac:dyDescent="0.3">
      <c r="B227" s="35" t="s">
        <v>21</v>
      </c>
      <c r="C227" s="35" t="s">
        <v>22</v>
      </c>
      <c r="D227" s="6">
        <v>22105861.611111112</v>
      </c>
      <c r="E227" s="6">
        <v>774454.83333333337</v>
      </c>
      <c r="F227" s="6">
        <v>0</v>
      </c>
      <c r="G227" s="12">
        <f t="shared" si="240"/>
        <v>22880316.444444444</v>
      </c>
      <c r="H227" s="6">
        <v>19496.166666666668</v>
      </c>
      <c r="I227" s="6">
        <v>0</v>
      </c>
      <c r="J227" s="12">
        <f t="shared" si="240"/>
        <v>22899812.611111112</v>
      </c>
      <c r="K227" s="6">
        <f t="shared" si="240"/>
        <v>9210775.6712962966</v>
      </c>
      <c r="L227" s="6">
        <f t="shared" si="240"/>
        <v>322689.51388888882</v>
      </c>
      <c r="M227" s="6">
        <f t="shared" si="240"/>
        <v>0</v>
      </c>
      <c r="N227" s="12">
        <f t="shared" si="240"/>
        <v>9533465.1851851866</v>
      </c>
      <c r="O227" s="6">
        <f t="shared" si="240"/>
        <v>8123.4027777777792</v>
      </c>
      <c r="P227" s="6">
        <f t="shared" si="240"/>
        <v>0</v>
      </c>
      <c r="Q227" s="12">
        <f t="shared" si="240"/>
        <v>9541588.5879629627</v>
      </c>
      <c r="R227" s="6">
        <f t="shared" si="240"/>
        <v>644754.29699074081</v>
      </c>
      <c r="S227" s="6">
        <f t="shared" si="240"/>
        <v>22588.26597222222</v>
      </c>
      <c r="T227" s="6">
        <f t="shared" si="240"/>
        <v>0</v>
      </c>
      <c r="U227" s="12">
        <f t="shared" si="240"/>
        <v>667342.56296296301</v>
      </c>
      <c r="V227" s="6">
        <f t="shared" si="240"/>
        <v>568.63819444444459</v>
      </c>
      <c r="W227" s="6">
        <f t="shared" si="240"/>
        <v>0</v>
      </c>
      <c r="X227" s="12">
        <f t="shared" si="240"/>
        <v>667911.20115740749</v>
      </c>
    </row>
    <row r="228" spans="2:24" x14ac:dyDescent="0.3">
      <c r="B228" s="35" t="s">
        <v>23</v>
      </c>
      <c r="C228" s="35" t="s">
        <v>24</v>
      </c>
      <c r="D228" s="6">
        <v>11475535.5</v>
      </c>
      <c r="E228" s="6">
        <v>229906.88888888888</v>
      </c>
      <c r="F228" s="6">
        <v>355</v>
      </c>
      <c r="G228" s="12">
        <f t="shared" si="240"/>
        <v>11705797.388888888</v>
      </c>
      <c r="H228" s="6">
        <v>26874.5</v>
      </c>
      <c r="I228" s="6">
        <v>0</v>
      </c>
      <c r="J228" s="12">
        <f t="shared" si="240"/>
        <v>11732671.888888888</v>
      </c>
      <c r="K228" s="6">
        <f t="shared" si="240"/>
        <v>4781473.125</v>
      </c>
      <c r="L228" s="6">
        <f t="shared" si="240"/>
        <v>95794.537037037036</v>
      </c>
      <c r="M228" s="6">
        <f t="shared" si="240"/>
        <v>147.91666666666666</v>
      </c>
      <c r="N228" s="12">
        <f t="shared" si="240"/>
        <v>4877415.5787037043</v>
      </c>
      <c r="O228" s="6">
        <f t="shared" si="240"/>
        <v>11197.708333333334</v>
      </c>
      <c r="P228" s="6">
        <f t="shared" si="240"/>
        <v>0</v>
      </c>
      <c r="Q228" s="12">
        <f t="shared" si="240"/>
        <v>4888613.2870370373</v>
      </c>
      <c r="R228" s="6">
        <f t="shared" si="240"/>
        <v>334703.11875000014</v>
      </c>
      <c r="S228" s="6">
        <f t="shared" si="240"/>
        <v>6705.6175925925936</v>
      </c>
      <c r="T228" s="6">
        <f t="shared" si="240"/>
        <v>10.354166666666668</v>
      </c>
      <c r="U228" s="12">
        <f t="shared" si="240"/>
        <v>341419.09050925926</v>
      </c>
      <c r="V228" s="6">
        <f t="shared" si="240"/>
        <v>783.83958333333339</v>
      </c>
      <c r="W228" s="6">
        <f t="shared" si="240"/>
        <v>0</v>
      </c>
      <c r="X228" s="12">
        <f t="shared" si="240"/>
        <v>342202.93009259255</v>
      </c>
    </row>
    <row r="229" spans="2:24" x14ac:dyDescent="0.3">
      <c r="B229" s="36" t="s">
        <v>8</v>
      </c>
      <c r="C229" s="36" t="s">
        <v>8</v>
      </c>
      <c r="D229" s="6">
        <v>254029568.22222224</v>
      </c>
      <c r="E229" s="6">
        <v>6025621.277777778</v>
      </c>
      <c r="F229" s="6">
        <v>2559835.444444444</v>
      </c>
      <c r="G229" s="12">
        <f t="shared" ref="G229:X229" si="241">SUM(G221:G228)</f>
        <v>262615024.94444442</v>
      </c>
      <c r="H229" s="6">
        <v>1956222.6111111112</v>
      </c>
      <c r="I229" s="6">
        <v>5004453</v>
      </c>
      <c r="J229" s="12">
        <f t="shared" si="241"/>
        <v>269575700.55555558</v>
      </c>
      <c r="K229" s="6">
        <f t="shared" si="241"/>
        <v>105845653.42592593</v>
      </c>
      <c r="L229" s="6">
        <f t="shared" si="241"/>
        <v>2510675.5324074076</v>
      </c>
      <c r="M229" s="6">
        <f t="shared" si="241"/>
        <v>1066598.1018518519</v>
      </c>
      <c r="N229" s="12">
        <f t="shared" si="241"/>
        <v>109422927.06018519</v>
      </c>
      <c r="O229" s="6">
        <f t="shared" si="241"/>
        <v>815092.75462962978</v>
      </c>
      <c r="P229" s="6">
        <f t="shared" si="241"/>
        <v>2085188.7500000002</v>
      </c>
      <c r="Q229" s="12">
        <f t="shared" si="241"/>
        <v>112323208.56481484</v>
      </c>
      <c r="R229" s="6">
        <f t="shared" si="241"/>
        <v>15085066.041898154</v>
      </c>
      <c r="S229" s="6">
        <f t="shared" si="241"/>
        <v>192242.82060185191</v>
      </c>
      <c r="T229" s="6">
        <f t="shared" si="241"/>
        <v>79685.050462962972</v>
      </c>
      <c r="U229" s="12">
        <f t="shared" si="241"/>
        <v>15356993.912962964</v>
      </c>
      <c r="V229" s="6">
        <f t="shared" si="241"/>
        <v>57304.953240740753</v>
      </c>
      <c r="W229" s="6">
        <f t="shared" si="241"/>
        <v>145963.21249999999</v>
      </c>
      <c r="X229" s="12">
        <f t="shared" si="241"/>
        <v>15560262.078703705</v>
      </c>
    </row>
  </sheetData>
  <mergeCells count="57">
    <mergeCell ref="D219:J219"/>
    <mergeCell ref="K219:Q219"/>
    <mergeCell ref="R219:X219"/>
    <mergeCell ref="D195:J195"/>
    <mergeCell ref="K195:Q195"/>
    <mergeCell ref="R195:X195"/>
    <mergeCell ref="D207:J207"/>
    <mergeCell ref="K207:Q207"/>
    <mergeCell ref="R207:X207"/>
    <mergeCell ref="D171:J171"/>
    <mergeCell ref="K171:Q171"/>
    <mergeCell ref="R171:X171"/>
    <mergeCell ref="D183:J183"/>
    <mergeCell ref="K183:Q183"/>
    <mergeCell ref="R183:X183"/>
    <mergeCell ref="D147:J147"/>
    <mergeCell ref="K147:Q147"/>
    <mergeCell ref="R147:X147"/>
    <mergeCell ref="D159:J159"/>
    <mergeCell ref="K159:Q159"/>
    <mergeCell ref="R159:X159"/>
    <mergeCell ref="D123:J123"/>
    <mergeCell ref="K123:Q123"/>
    <mergeCell ref="R123:X123"/>
    <mergeCell ref="D135:J135"/>
    <mergeCell ref="K135:Q135"/>
    <mergeCell ref="R135:X135"/>
    <mergeCell ref="D99:J99"/>
    <mergeCell ref="K99:Q99"/>
    <mergeCell ref="R99:X99"/>
    <mergeCell ref="D111:J111"/>
    <mergeCell ref="K111:Q111"/>
    <mergeCell ref="R111:X111"/>
    <mergeCell ref="D75:J75"/>
    <mergeCell ref="K75:Q75"/>
    <mergeCell ref="R75:X75"/>
    <mergeCell ref="D87:J87"/>
    <mergeCell ref="K87:Q87"/>
    <mergeCell ref="R87:X87"/>
    <mergeCell ref="D51:J51"/>
    <mergeCell ref="K51:Q51"/>
    <mergeCell ref="R51:X51"/>
    <mergeCell ref="D63:J63"/>
    <mergeCell ref="K63:Q63"/>
    <mergeCell ref="R63:X63"/>
    <mergeCell ref="D27:J27"/>
    <mergeCell ref="K27:Q27"/>
    <mergeCell ref="R27:X27"/>
    <mergeCell ref="D39:J39"/>
    <mergeCell ref="K39:Q39"/>
    <mergeCell ref="R39:X39"/>
    <mergeCell ref="D3:J3"/>
    <mergeCell ref="K3:Q3"/>
    <mergeCell ref="R3:X3"/>
    <mergeCell ref="D15:J15"/>
    <mergeCell ref="K15:Q15"/>
    <mergeCell ref="R15:X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91517-9991-412D-B0AC-110F191F34D4}">
  <sheetPr>
    <tabColor theme="9"/>
  </sheetPr>
  <dimension ref="A3:K286"/>
  <sheetViews>
    <sheetView tabSelected="1" zoomScaleNormal="100" workbookViewId="0">
      <selection activeCell="K19" sqref="K19"/>
    </sheetView>
  </sheetViews>
  <sheetFormatPr baseColWidth="10" defaultColWidth="11.44140625" defaultRowHeight="14.4" x14ac:dyDescent="0.3"/>
  <cols>
    <col min="2" max="2" width="14.21875" customWidth="1"/>
    <col min="3" max="3" width="15.109375" style="14" bestFit="1" customWidth="1"/>
    <col min="4" max="4" width="13.77734375" style="14" bestFit="1" customWidth="1"/>
    <col min="5" max="5" width="13.77734375" style="14" customWidth="1"/>
    <col min="6" max="6" width="13.77734375" style="15" customWidth="1"/>
    <col min="7" max="8" width="13.77734375" style="14" bestFit="1" customWidth="1"/>
    <col min="9" max="9" width="14.77734375" style="15" bestFit="1" customWidth="1"/>
    <col min="10" max="10" width="15.21875" customWidth="1"/>
    <col min="11" max="11" width="14.77734375" bestFit="1" customWidth="1"/>
    <col min="13" max="13" width="13.77734375" bestFit="1" customWidth="1"/>
  </cols>
  <sheetData>
    <row r="3" spans="1:9" x14ac:dyDescent="0.3">
      <c r="B3" s="8">
        <v>2003</v>
      </c>
      <c r="C3" s="59" t="s">
        <v>0</v>
      </c>
      <c r="D3" s="59"/>
      <c r="E3" s="59"/>
      <c r="F3" s="59"/>
      <c r="G3" s="59"/>
      <c r="H3" s="59"/>
      <c r="I3" s="59"/>
    </row>
    <row r="4" spans="1:9" ht="43.2" x14ac:dyDescent="0.3">
      <c r="B4" s="17" t="s">
        <v>73</v>
      </c>
      <c r="C4" s="4" t="s">
        <v>2</v>
      </c>
      <c r="D4" s="4" t="s">
        <v>3</v>
      </c>
      <c r="E4" s="4" t="s">
        <v>4</v>
      </c>
      <c r="F4" s="18" t="s">
        <v>5</v>
      </c>
      <c r="G4" s="4" t="s">
        <v>6</v>
      </c>
      <c r="H4" s="4" t="s">
        <v>7</v>
      </c>
      <c r="I4" s="18" t="s">
        <v>8</v>
      </c>
    </row>
    <row r="5" spans="1:9" x14ac:dyDescent="0.3">
      <c r="A5">
        <v>2003</v>
      </c>
      <c r="B5" s="38">
        <v>9</v>
      </c>
      <c r="C5" s="39">
        <v>25961671</v>
      </c>
      <c r="D5" s="39">
        <v>1935382</v>
      </c>
      <c r="E5" s="39">
        <v>984874</v>
      </c>
      <c r="F5" s="40">
        <f>+SUM(C5:E5)</f>
        <v>28881927</v>
      </c>
      <c r="G5" s="39">
        <v>10059925</v>
      </c>
      <c r="H5" s="39">
        <v>0</v>
      </c>
      <c r="I5" s="40">
        <f t="shared" ref="I5:I15" si="0">SUM(F5:H5)</f>
        <v>38941852</v>
      </c>
    </row>
    <row r="6" spans="1:9" x14ac:dyDescent="0.3">
      <c r="A6">
        <v>2003</v>
      </c>
      <c r="B6" s="38">
        <v>11</v>
      </c>
      <c r="C6" s="39">
        <v>3695043</v>
      </c>
      <c r="D6" s="39">
        <v>5400</v>
      </c>
      <c r="E6" s="39">
        <v>0</v>
      </c>
      <c r="F6" s="40">
        <f t="shared" ref="F6:F15" si="1">+SUM(C6:E6)</f>
        <v>3700443</v>
      </c>
      <c r="G6" s="39">
        <v>748794</v>
      </c>
      <c r="H6" s="39">
        <v>0</v>
      </c>
      <c r="I6" s="40">
        <f t="shared" si="0"/>
        <v>4449237</v>
      </c>
    </row>
    <row r="7" spans="1:9" x14ac:dyDescent="0.3">
      <c r="A7">
        <v>2003</v>
      </c>
      <c r="B7" s="38">
        <v>31</v>
      </c>
      <c r="C7" s="39">
        <v>55475653</v>
      </c>
      <c r="D7" s="39">
        <v>9338039</v>
      </c>
      <c r="E7" s="39">
        <v>3639284</v>
      </c>
      <c r="F7" s="40">
        <f t="shared" si="1"/>
        <v>68452976</v>
      </c>
      <c r="G7" s="39">
        <v>9993947</v>
      </c>
      <c r="H7" s="39">
        <v>0</v>
      </c>
      <c r="I7" s="40">
        <f t="shared" si="0"/>
        <v>78446923</v>
      </c>
    </row>
    <row r="8" spans="1:9" x14ac:dyDescent="0.3">
      <c r="A8">
        <v>2003</v>
      </c>
      <c r="B8" s="38">
        <v>32</v>
      </c>
      <c r="C8" s="39">
        <v>394239</v>
      </c>
      <c r="D8" s="39">
        <v>0</v>
      </c>
      <c r="E8" s="39">
        <v>0</v>
      </c>
      <c r="F8" s="40">
        <f t="shared" si="1"/>
        <v>394239</v>
      </c>
      <c r="G8" s="39">
        <v>2889010</v>
      </c>
      <c r="H8" s="39">
        <v>0</v>
      </c>
      <c r="I8" s="40">
        <f t="shared" si="0"/>
        <v>3283249</v>
      </c>
    </row>
    <row r="9" spans="1:9" x14ac:dyDescent="0.3">
      <c r="A9">
        <v>2003</v>
      </c>
      <c r="B9" s="38">
        <v>33</v>
      </c>
      <c r="C9" s="39">
        <v>5213151</v>
      </c>
      <c r="D9" s="39">
        <v>1791978</v>
      </c>
      <c r="E9" s="39">
        <v>0</v>
      </c>
      <c r="F9" s="40">
        <f t="shared" si="1"/>
        <v>7005129</v>
      </c>
      <c r="G9" s="39">
        <v>1663660</v>
      </c>
      <c r="H9" s="39">
        <v>32767806</v>
      </c>
      <c r="I9" s="40">
        <f t="shared" si="0"/>
        <v>41436595</v>
      </c>
    </row>
    <row r="10" spans="1:9" x14ac:dyDescent="0.3">
      <c r="A10">
        <v>2003</v>
      </c>
      <c r="B10" s="38">
        <v>40</v>
      </c>
      <c r="C10" s="39">
        <v>0</v>
      </c>
      <c r="D10" s="39">
        <v>187770</v>
      </c>
      <c r="E10" s="39">
        <v>0</v>
      </c>
      <c r="F10" s="40">
        <f t="shared" si="1"/>
        <v>187770</v>
      </c>
      <c r="G10" s="39">
        <v>0</v>
      </c>
      <c r="H10" s="39">
        <v>2417217</v>
      </c>
      <c r="I10" s="40">
        <f t="shared" si="0"/>
        <v>2604987</v>
      </c>
    </row>
    <row r="11" spans="1:9" x14ac:dyDescent="0.3">
      <c r="A11">
        <v>2003</v>
      </c>
      <c r="B11" s="38">
        <v>46</v>
      </c>
      <c r="C11" s="39">
        <v>28212</v>
      </c>
      <c r="D11" s="39">
        <v>116943</v>
      </c>
      <c r="E11" s="39">
        <v>0</v>
      </c>
      <c r="F11" s="40">
        <f t="shared" si="1"/>
        <v>145155</v>
      </c>
      <c r="G11" s="39">
        <v>773258</v>
      </c>
      <c r="H11" s="39">
        <v>0</v>
      </c>
      <c r="I11" s="40">
        <f t="shared" si="0"/>
        <v>918413</v>
      </c>
    </row>
    <row r="12" spans="1:9" x14ac:dyDescent="0.3">
      <c r="A12">
        <v>2003</v>
      </c>
      <c r="B12" s="38">
        <v>47</v>
      </c>
      <c r="C12" s="39">
        <v>18373542</v>
      </c>
      <c r="D12" s="39">
        <v>16164691</v>
      </c>
      <c r="E12" s="39">
        <v>6264177</v>
      </c>
      <c r="F12" s="40">
        <f t="shared" si="1"/>
        <v>40802410</v>
      </c>
      <c r="G12" s="39">
        <v>16817498</v>
      </c>
      <c r="H12" s="39">
        <v>2445094</v>
      </c>
      <c r="I12" s="40">
        <f t="shared" si="0"/>
        <v>60065002</v>
      </c>
    </row>
    <row r="13" spans="1:9" x14ac:dyDescent="0.3">
      <c r="A13">
        <v>2003</v>
      </c>
      <c r="B13" s="38">
        <v>66</v>
      </c>
      <c r="C13" s="39">
        <v>0</v>
      </c>
      <c r="D13" s="39">
        <v>0</v>
      </c>
      <c r="E13" s="39">
        <v>0</v>
      </c>
      <c r="F13" s="40">
        <f t="shared" si="1"/>
        <v>0</v>
      </c>
      <c r="G13" s="39">
        <v>0</v>
      </c>
      <c r="H13" s="39">
        <v>0</v>
      </c>
      <c r="I13" s="40">
        <f t="shared" si="0"/>
        <v>0</v>
      </c>
    </row>
    <row r="14" spans="1:9" x14ac:dyDescent="0.3">
      <c r="A14">
        <v>2003</v>
      </c>
      <c r="B14" s="38">
        <v>65</v>
      </c>
      <c r="C14" s="39">
        <v>133009</v>
      </c>
      <c r="D14" s="39">
        <v>65502</v>
      </c>
      <c r="E14" s="39">
        <v>0</v>
      </c>
      <c r="F14" s="40">
        <f t="shared" si="1"/>
        <v>198511</v>
      </c>
      <c r="G14" s="39">
        <v>7890</v>
      </c>
      <c r="H14" s="39">
        <v>0</v>
      </c>
      <c r="I14" s="40">
        <f t="shared" si="0"/>
        <v>206401</v>
      </c>
    </row>
    <row r="15" spans="1:9" x14ac:dyDescent="0.3">
      <c r="A15">
        <v>2003</v>
      </c>
      <c r="B15" s="38">
        <v>82</v>
      </c>
      <c r="C15" s="39">
        <v>29436440</v>
      </c>
      <c r="D15" s="39">
        <v>4672687</v>
      </c>
      <c r="E15" s="39">
        <v>3543930</v>
      </c>
      <c r="F15" s="40">
        <f t="shared" si="1"/>
        <v>37653057</v>
      </c>
      <c r="G15" s="39">
        <v>10558731</v>
      </c>
      <c r="H15" s="39">
        <v>0</v>
      </c>
      <c r="I15" s="40">
        <f t="shared" si="0"/>
        <v>48211788</v>
      </c>
    </row>
    <row r="16" spans="1:9" x14ac:dyDescent="0.3">
      <c r="B16" s="41" t="s">
        <v>8</v>
      </c>
      <c r="C16" s="39">
        <v>138710960</v>
      </c>
      <c r="D16" s="39">
        <v>34278392</v>
      </c>
      <c r="E16" s="39">
        <v>14432265</v>
      </c>
      <c r="F16" s="40">
        <f t="shared" ref="F16:I16" si="2">SUM(F5:F15)</f>
        <v>187421617</v>
      </c>
      <c r="G16" s="39">
        <v>53512713</v>
      </c>
      <c r="H16" s="39">
        <v>37630117</v>
      </c>
      <c r="I16" s="40">
        <f t="shared" si="2"/>
        <v>278564447</v>
      </c>
    </row>
    <row r="18" spans="1:9" x14ac:dyDescent="0.3">
      <c r="B18" s="8">
        <v>2004</v>
      </c>
      <c r="C18" s="59" t="s">
        <v>0</v>
      </c>
      <c r="D18" s="59"/>
      <c r="E18" s="59"/>
      <c r="F18" s="59"/>
      <c r="G18" s="59"/>
      <c r="H18" s="59"/>
      <c r="I18" s="59"/>
    </row>
    <row r="19" spans="1:9" ht="43.2" x14ac:dyDescent="0.3">
      <c r="B19" s="17" t="s">
        <v>73</v>
      </c>
      <c r="C19" s="4" t="s">
        <v>2</v>
      </c>
      <c r="D19" s="4" t="s">
        <v>3</v>
      </c>
      <c r="E19" s="4" t="s">
        <v>4</v>
      </c>
      <c r="F19" s="18" t="s">
        <v>5</v>
      </c>
      <c r="G19" s="4" t="s">
        <v>6</v>
      </c>
      <c r="H19" s="4" t="s">
        <v>7</v>
      </c>
      <c r="I19" s="18" t="s">
        <v>8</v>
      </c>
    </row>
    <row r="20" spans="1:9" x14ac:dyDescent="0.3">
      <c r="A20">
        <f t="shared" ref="A20:A30" si="3">A5+1</f>
        <v>2004</v>
      </c>
      <c r="B20" s="38">
        <v>9</v>
      </c>
      <c r="C20" s="39">
        <v>22983888</v>
      </c>
      <c r="D20" s="39">
        <v>2040664</v>
      </c>
      <c r="E20" s="39">
        <v>913908</v>
      </c>
      <c r="F20" s="40">
        <f>+SUM(C20:E20)</f>
        <v>25938460</v>
      </c>
      <c r="G20" s="39">
        <v>8529306</v>
      </c>
      <c r="H20" s="39">
        <v>0</v>
      </c>
      <c r="I20" s="40">
        <f t="shared" ref="I20:I30" si="4">SUM(F20:H20)</f>
        <v>34467766</v>
      </c>
    </row>
    <row r="21" spans="1:9" x14ac:dyDescent="0.3">
      <c r="A21">
        <f t="shared" si="3"/>
        <v>2004</v>
      </c>
      <c r="B21" s="38">
        <v>11</v>
      </c>
      <c r="C21" s="39">
        <v>3195972</v>
      </c>
      <c r="D21" s="39">
        <v>6000</v>
      </c>
      <c r="E21" s="39">
        <v>0</v>
      </c>
      <c r="F21" s="40">
        <f t="shared" ref="F21:F30" si="5">+SUM(C21:E21)</f>
        <v>3201972</v>
      </c>
      <c r="G21" s="39">
        <v>681488</v>
      </c>
      <c r="H21" s="39">
        <v>0</v>
      </c>
      <c r="I21" s="40">
        <f t="shared" si="4"/>
        <v>3883460</v>
      </c>
    </row>
    <row r="22" spans="1:9" x14ac:dyDescent="0.3">
      <c r="A22">
        <f t="shared" si="3"/>
        <v>2004</v>
      </c>
      <c r="B22" s="38">
        <v>31</v>
      </c>
      <c r="C22" s="39">
        <v>46356018</v>
      </c>
      <c r="D22" s="39">
        <v>7715338</v>
      </c>
      <c r="E22" s="39">
        <v>3049233</v>
      </c>
      <c r="F22" s="40">
        <f t="shared" si="5"/>
        <v>57120589</v>
      </c>
      <c r="G22" s="39">
        <v>9739537</v>
      </c>
      <c r="H22" s="39">
        <v>0</v>
      </c>
      <c r="I22" s="40">
        <f t="shared" si="4"/>
        <v>66860126</v>
      </c>
    </row>
    <row r="23" spans="1:9" x14ac:dyDescent="0.3">
      <c r="A23">
        <f t="shared" si="3"/>
        <v>2004</v>
      </c>
      <c r="B23" s="38">
        <v>32</v>
      </c>
      <c r="C23" s="39">
        <v>445955</v>
      </c>
      <c r="D23" s="39">
        <v>0</v>
      </c>
      <c r="E23" s="39">
        <v>0</v>
      </c>
      <c r="F23" s="40">
        <f t="shared" si="5"/>
        <v>445955</v>
      </c>
      <c r="G23" s="39">
        <v>2123228</v>
      </c>
      <c r="H23" s="39">
        <v>0</v>
      </c>
      <c r="I23" s="40">
        <f t="shared" si="4"/>
        <v>2569183</v>
      </c>
    </row>
    <row r="24" spans="1:9" x14ac:dyDescent="0.3">
      <c r="A24">
        <f t="shared" si="3"/>
        <v>2004</v>
      </c>
      <c r="B24" s="38">
        <v>33</v>
      </c>
      <c r="C24" s="39">
        <v>4074255</v>
      </c>
      <c r="D24" s="39">
        <v>1605660</v>
      </c>
      <c r="E24" s="39">
        <v>0</v>
      </c>
      <c r="F24" s="40">
        <f t="shared" si="5"/>
        <v>5679915</v>
      </c>
      <c r="G24" s="39">
        <v>1205235</v>
      </c>
      <c r="H24" s="39">
        <v>33301703</v>
      </c>
      <c r="I24" s="40">
        <f t="shared" si="4"/>
        <v>40186853</v>
      </c>
    </row>
    <row r="25" spans="1:9" x14ac:dyDescent="0.3">
      <c r="A25">
        <f t="shared" si="3"/>
        <v>2004</v>
      </c>
      <c r="B25" s="38">
        <v>40</v>
      </c>
      <c r="C25" s="39">
        <v>0</v>
      </c>
      <c r="D25" s="39">
        <v>178740</v>
      </c>
      <c r="E25" s="39">
        <v>0</v>
      </c>
      <c r="F25" s="40">
        <f t="shared" si="5"/>
        <v>178740</v>
      </c>
      <c r="G25" s="39">
        <v>0</v>
      </c>
      <c r="H25" s="39">
        <v>2085242</v>
      </c>
      <c r="I25" s="40">
        <f t="shared" si="4"/>
        <v>2263982</v>
      </c>
    </row>
    <row r="26" spans="1:9" x14ac:dyDescent="0.3">
      <c r="A26">
        <f t="shared" si="3"/>
        <v>2004</v>
      </c>
      <c r="B26" s="38">
        <v>46</v>
      </c>
      <c r="C26" s="39">
        <v>35408</v>
      </c>
      <c r="D26" s="39">
        <v>119337</v>
      </c>
      <c r="E26" s="39">
        <v>0</v>
      </c>
      <c r="F26" s="40">
        <f t="shared" si="5"/>
        <v>154745</v>
      </c>
      <c r="G26" s="39">
        <v>553720</v>
      </c>
      <c r="H26" s="39">
        <v>0</v>
      </c>
      <c r="I26" s="40">
        <f t="shared" si="4"/>
        <v>708465</v>
      </c>
    </row>
    <row r="27" spans="1:9" x14ac:dyDescent="0.3">
      <c r="A27">
        <f t="shared" si="3"/>
        <v>2004</v>
      </c>
      <c r="B27" s="38">
        <v>47</v>
      </c>
      <c r="C27" s="39">
        <v>17302764</v>
      </c>
      <c r="D27" s="39">
        <v>14954392</v>
      </c>
      <c r="E27" s="39">
        <v>5098678</v>
      </c>
      <c r="F27" s="40">
        <f t="shared" si="5"/>
        <v>37355834</v>
      </c>
      <c r="G27" s="39">
        <v>15830270</v>
      </c>
      <c r="H27" s="39">
        <v>2609069</v>
      </c>
      <c r="I27" s="40">
        <f t="shared" si="4"/>
        <v>55795173</v>
      </c>
    </row>
    <row r="28" spans="1:9" x14ac:dyDescent="0.3">
      <c r="A28">
        <f t="shared" si="3"/>
        <v>2004</v>
      </c>
      <c r="B28" s="38">
        <v>66</v>
      </c>
      <c r="C28" s="39">
        <v>0</v>
      </c>
      <c r="D28" s="39">
        <v>0</v>
      </c>
      <c r="E28" s="39">
        <v>0</v>
      </c>
      <c r="F28" s="40">
        <f t="shared" si="5"/>
        <v>0</v>
      </c>
      <c r="G28" s="39">
        <v>0</v>
      </c>
      <c r="H28" s="39">
        <v>0</v>
      </c>
      <c r="I28" s="40">
        <f t="shared" si="4"/>
        <v>0</v>
      </c>
    </row>
    <row r="29" spans="1:9" x14ac:dyDescent="0.3">
      <c r="A29">
        <f t="shared" si="3"/>
        <v>2004</v>
      </c>
      <c r="B29" s="38">
        <v>65</v>
      </c>
      <c r="C29" s="39">
        <v>187969</v>
      </c>
      <c r="D29" s="39">
        <v>55762</v>
      </c>
      <c r="E29" s="39">
        <v>0</v>
      </c>
      <c r="F29" s="40">
        <f t="shared" si="5"/>
        <v>243731</v>
      </c>
      <c r="G29" s="39">
        <v>7890</v>
      </c>
      <c r="H29" s="39">
        <v>0</v>
      </c>
      <c r="I29" s="40">
        <f t="shared" si="4"/>
        <v>251621</v>
      </c>
    </row>
    <row r="30" spans="1:9" x14ac:dyDescent="0.3">
      <c r="A30">
        <f t="shared" si="3"/>
        <v>2004</v>
      </c>
      <c r="B30" s="38">
        <v>82</v>
      </c>
      <c r="C30" s="39">
        <v>22343749</v>
      </c>
      <c r="D30" s="39">
        <v>3880943</v>
      </c>
      <c r="E30" s="39">
        <v>3146250</v>
      </c>
      <c r="F30" s="40">
        <f t="shared" si="5"/>
        <v>29370942</v>
      </c>
      <c r="G30" s="39">
        <v>8320456</v>
      </c>
      <c r="H30" s="39">
        <v>0</v>
      </c>
      <c r="I30" s="40">
        <f t="shared" si="4"/>
        <v>37691398</v>
      </c>
    </row>
    <row r="31" spans="1:9" x14ac:dyDescent="0.3">
      <c r="B31" s="41" t="s">
        <v>8</v>
      </c>
      <c r="C31" s="39">
        <v>116925978</v>
      </c>
      <c r="D31" s="39">
        <v>30556836</v>
      </c>
      <c r="E31" s="39">
        <v>12208069</v>
      </c>
      <c r="F31" s="40">
        <f t="shared" ref="F31:I31" si="6">SUM(F20:F30)</f>
        <v>159690883</v>
      </c>
      <c r="G31" s="39">
        <v>46991130</v>
      </c>
      <c r="H31" s="39">
        <v>37996014</v>
      </c>
      <c r="I31" s="40">
        <f t="shared" si="6"/>
        <v>244678027</v>
      </c>
    </row>
    <row r="33" spans="1:9" x14ac:dyDescent="0.3">
      <c r="B33" s="8">
        <v>2005</v>
      </c>
      <c r="C33" s="59" t="s">
        <v>0</v>
      </c>
      <c r="D33" s="59"/>
      <c r="E33" s="59"/>
      <c r="F33" s="59"/>
      <c r="G33" s="59"/>
      <c r="H33" s="59"/>
      <c r="I33" s="59"/>
    </row>
    <row r="34" spans="1:9" ht="43.2" x14ac:dyDescent="0.3">
      <c r="B34" s="17" t="s">
        <v>73</v>
      </c>
      <c r="C34" s="4" t="s">
        <v>2</v>
      </c>
      <c r="D34" s="4" t="s">
        <v>3</v>
      </c>
      <c r="E34" s="4" t="s">
        <v>4</v>
      </c>
      <c r="F34" s="18" t="s">
        <v>5</v>
      </c>
      <c r="G34" s="4" t="s">
        <v>6</v>
      </c>
      <c r="H34" s="4" t="s">
        <v>7</v>
      </c>
      <c r="I34" s="18" t="s">
        <v>8</v>
      </c>
    </row>
    <row r="35" spans="1:9" x14ac:dyDescent="0.3">
      <c r="A35">
        <f t="shared" ref="A35:A45" si="7">A20+1</f>
        <v>2005</v>
      </c>
      <c r="B35" s="38">
        <v>9</v>
      </c>
      <c r="C35" s="39">
        <v>22161332</v>
      </c>
      <c r="D35" s="39">
        <v>1699550</v>
      </c>
      <c r="E35" s="39">
        <v>960724</v>
      </c>
      <c r="F35" s="40">
        <f>+SUM(C35:E35)</f>
        <v>24821606</v>
      </c>
      <c r="G35" s="39">
        <v>7712004</v>
      </c>
      <c r="H35" s="39">
        <v>0</v>
      </c>
      <c r="I35" s="40">
        <f t="shared" ref="I35:I45" si="8">SUM(F35:H35)</f>
        <v>32533610</v>
      </c>
    </row>
    <row r="36" spans="1:9" x14ac:dyDescent="0.3">
      <c r="A36">
        <f t="shared" si="7"/>
        <v>2005</v>
      </c>
      <c r="B36" s="38">
        <v>11</v>
      </c>
      <c r="C36" s="39">
        <v>3377645</v>
      </c>
      <c r="D36" s="39">
        <v>6820</v>
      </c>
      <c r="E36" s="39">
        <v>0</v>
      </c>
      <c r="F36" s="40">
        <f t="shared" ref="F36:F45" si="9">+SUM(C36:E36)</f>
        <v>3384465</v>
      </c>
      <c r="G36" s="39">
        <v>763167</v>
      </c>
      <c r="H36" s="39">
        <v>0</v>
      </c>
      <c r="I36" s="40">
        <f t="shared" si="8"/>
        <v>4147632</v>
      </c>
    </row>
    <row r="37" spans="1:9" x14ac:dyDescent="0.3">
      <c r="A37">
        <f t="shared" si="7"/>
        <v>2005</v>
      </c>
      <c r="B37" s="38">
        <v>31</v>
      </c>
      <c r="C37" s="39">
        <v>42652960</v>
      </c>
      <c r="D37" s="39">
        <v>6403354</v>
      </c>
      <c r="E37" s="39">
        <v>2607855</v>
      </c>
      <c r="F37" s="40">
        <f t="shared" si="9"/>
        <v>51664169</v>
      </c>
      <c r="G37" s="39">
        <v>8615119</v>
      </c>
      <c r="H37" s="39">
        <v>0</v>
      </c>
      <c r="I37" s="40">
        <f t="shared" si="8"/>
        <v>60279288</v>
      </c>
    </row>
    <row r="38" spans="1:9" x14ac:dyDescent="0.3">
      <c r="A38">
        <f t="shared" si="7"/>
        <v>2005</v>
      </c>
      <c r="B38" s="38">
        <v>32</v>
      </c>
      <c r="C38" s="39">
        <v>346330</v>
      </c>
      <c r="D38" s="39">
        <v>0</v>
      </c>
      <c r="E38" s="39">
        <v>0</v>
      </c>
      <c r="F38" s="40">
        <f t="shared" si="9"/>
        <v>346330</v>
      </c>
      <c r="G38" s="39">
        <v>1615569</v>
      </c>
      <c r="H38" s="39">
        <v>0</v>
      </c>
      <c r="I38" s="40">
        <f t="shared" si="8"/>
        <v>1961899</v>
      </c>
    </row>
    <row r="39" spans="1:9" x14ac:dyDescent="0.3">
      <c r="A39">
        <f t="shared" si="7"/>
        <v>2005</v>
      </c>
      <c r="B39" s="38">
        <v>33</v>
      </c>
      <c r="C39" s="39">
        <v>6077986</v>
      </c>
      <c r="D39" s="39">
        <v>1946908</v>
      </c>
      <c r="E39" s="39">
        <v>0</v>
      </c>
      <c r="F39" s="40">
        <f t="shared" si="9"/>
        <v>8024894</v>
      </c>
      <c r="G39" s="39">
        <v>1521224</v>
      </c>
      <c r="H39" s="39">
        <v>41446626</v>
      </c>
      <c r="I39" s="40">
        <f t="shared" si="8"/>
        <v>50992744</v>
      </c>
    </row>
    <row r="40" spans="1:9" x14ac:dyDescent="0.3">
      <c r="A40">
        <f t="shared" si="7"/>
        <v>2005</v>
      </c>
      <c r="B40" s="38">
        <v>40</v>
      </c>
      <c r="C40" s="39">
        <v>0</v>
      </c>
      <c r="D40" s="39">
        <v>182470</v>
      </c>
      <c r="E40" s="39">
        <v>0</v>
      </c>
      <c r="F40" s="40">
        <f t="shared" si="9"/>
        <v>182470</v>
      </c>
      <c r="G40" s="39">
        <v>0</v>
      </c>
      <c r="H40" s="39">
        <v>2204830</v>
      </c>
      <c r="I40" s="40">
        <f t="shared" si="8"/>
        <v>2387300</v>
      </c>
    </row>
    <row r="41" spans="1:9" x14ac:dyDescent="0.3">
      <c r="A41">
        <f t="shared" si="7"/>
        <v>2005</v>
      </c>
      <c r="B41" s="38">
        <v>46</v>
      </c>
      <c r="C41" s="39">
        <v>31529</v>
      </c>
      <c r="D41" s="39">
        <v>106966</v>
      </c>
      <c r="E41" s="39">
        <v>0</v>
      </c>
      <c r="F41" s="40">
        <f t="shared" si="9"/>
        <v>138495</v>
      </c>
      <c r="G41" s="39">
        <v>583795</v>
      </c>
      <c r="H41" s="39">
        <v>0</v>
      </c>
      <c r="I41" s="40">
        <f t="shared" si="8"/>
        <v>722290</v>
      </c>
    </row>
    <row r="42" spans="1:9" x14ac:dyDescent="0.3">
      <c r="A42">
        <f t="shared" si="7"/>
        <v>2005</v>
      </c>
      <c r="B42" s="38">
        <v>47</v>
      </c>
      <c r="C42" s="39">
        <v>18788436</v>
      </c>
      <c r="D42" s="39">
        <v>13597411</v>
      </c>
      <c r="E42" s="39">
        <v>4811720</v>
      </c>
      <c r="F42" s="40">
        <f t="shared" si="9"/>
        <v>37197567</v>
      </c>
      <c r="G42" s="39">
        <v>14127367</v>
      </c>
      <c r="H42" s="39">
        <v>2433781</v>
      </c>
      <c r="I42" s="40">
        <f t="shared" si="8"/>
        <v>53758715</v>
      </c>
    </row>
    <row r="43" spans="1:9" x14ac:dyDescent="0.3">
      <c r="A43">
        <f t="shared" si="7"/>
        <v>2005</v>
      </c>
      <c r="B43" s="38">
        <v>66</v>
      </c>
      <c r="C43" s="39">
        <v>0</v>
      </c>
      <c r="D43" s="39">
        <v>0</v>
      </c>
      <c r="E43" s="39">
        <v>0</v>
      </c>
      <c r="F43" s="40">
        <f t="shared" si="9"/>
        <v>0</v>
      </c>
      <c r="G43" s="39">
        <v>0</v>
      </c>
      <c r="H43" s="39">
        <v>0</v>
      </c>
      <c r="I43" s="40">
        <f t="shared" si="8"/>
        <v>0</v>
      </c>
    </row>
    <row r="44" spans="1:9" x14ac:dyDescent="0.3">
      <c r="A44">
        <f t="shared" si="7"/>
        <v>2005</v>
      </c>
      <c r="B44" s="38">
        <v>65</v>
      </c>
      <c r="C44" s="39">
        <v>108722</v>
      </c>
      <c r="D44" s="39">
        <v>45269</v>
      </c>
      <c r="E44" s="39">
        <v>0</v>
      </c>
      <c r="F44" s="40">
        <f t="shared" si="9"/>
        <v>153991</v>
      </c>
      <c r="G44" s="39">
        <v>0</v>
      </c>
      <c r="H44" s="39">
        <v>0</v>
      </c>
      <c r="I44" s="40">
        <f t="shared" si="8"/>
        <v>153991</v>
      </c>
    </row>
    <row r="45" spans="1:9" x14ac:dyDescent="0.3">
      <c r="A45">
        <f t="shared" si="7"/>
        <v>2005</v>
      </c>
      <c r="B45" s="38">
        <v>82</v>
      </c>
      <c r="C45" s="39">
        <v>19890069</v>
      </c>
      <c r="D45" s="39">
        <v>3620817</v>
      </c>
      <c r="E45" s="39">
        <v>2408266</v>
      </c>
      <c r="F45" s="40">
        <f t="shared" si="9"/>
        <v>25919152</v>
      </c>
      <c r="G45" s="39">
        <v>7017687</v>
      </c>
      <c r="H45" s="39">
        <v>0</v>
      </c>
      <c r="I45" s="40">
        <f t="shared" si="8"/>
        <v>32936839</v>
      </c>
    </row>
    <row r="46" spans="1:9" x14ac:dyDescent="0.3">
      <c r="B46" s="41" t="s">
        <v>8</v>
      </c>
      <c r="C46" s="39">
        <v>113435009</v>
      </c>
      <c r="D46" s="39">
        <v>27609565</v>
      </c>
      <c r="E46" s="39">
        <v>10788565</v>
      </c>
      <c r="F46" s="40">
        <f t="shared" ref="F46:I46" si="10">SUM(F35:F45)</f>
        <v>151833139</v>
      </c>
      <c r="G46" s="39">
        <v>41955932</v>
      </c>
      <c r="H46" s="39">
        <v>46085237</v>
      </c>
      <c r="I46" s="40">
        <f t="shared" si="10"/>
        <v>239874308</v>
      </c>
    </row>
    <row r="48" spans="1:9" x14ac:dyDescent="0.3">
      <c r="B48" s="8">
        <v>2006</v>
      </c>
      <c r="C48" s="59" t="s">
        <v>0</v>
      </c>
      <c r="D48" s="59"/>
      <c r="E48" s="59"/>
      <c r="F48" s="59"/>
      <c r="G48" s="59"/>
      <c r="H48" s="59"/>
      <c r="I48" s="59"/>
    </row>
    <row r="49" spans="1:9" ht="43.2" x14ac:dyDescent="0.3">
      <c r="B49" s="17" t="s">
        <v>73</v>
      </c>
      <c r="C49" s="4" t="s">
        <v>2</v>
      </c>
      <c r="D49" s="4" t="s">
        <v>3</v>
      </c>
      <c r="E49" s="4" t="s">
        <v>4</v>
      </c>
      <c r="F49" s="18" t="s">
        <v>5</v>
      </c>
      <c r="G49" s="4" t="s">
        <v>6</v>
      </c>
      <c r="H49" s="4" t="s">
        <v>7</v>
      </c>
      <c r="I49" s="18" t="s">
        <v>8</v>
      </c>
    </row>
    <row r="50" spans="1:9" x14ac:dyDescent="0.3">
      <c r="A50">
        <f t="shared" ref="A50:A60" si="11">A35+1</f>
        <v>2006</v>
      </c>
      <c r="B50" s="38">
        <v>9</v>
      </c>
      <c r="C50" s="39">
        <v>20539859</v>
      </c>
      <c r="D50" s="39">
        <v>1735513</v>
      </c>
      <c r="E50" s="39">
        <v>946996</v>
      </c>
      <c r="F50" s="40">
        <f>+SUM(C50:E50)</f>
        <v>23222368</v>
      </c>
      <c r="G50" s="39">
        <v>8675400</v>
      </c>
      <c r="H50" s="39">
        <v>0</v>
      </c>
      <c r="I50" s="40">
        <f t="shared" ref="I50:I60" si="12">SUM(F50:H50)</f>
        <v>31897768</v>
      </c>
    </row>
    <row r="51" spans="1:9" x14ac:dyDescent="0.3">
      <c r="A51">
        <f t="shared" si="11"/>
        <v>2006</v>
      </c>
      <c r="B51" s="38">
        <v>11</v>
      </c>
      <c r="C51" s="39">
        <v>2964706</v>
      </c>
      <c r="D51" s="39">
        <v>38035</v>
      </c>
      <c r="E51" s="39">
        <v>0</v>
      </c>
      <c r="F51" s="40">
        <f t="shared" ref="F51:F60" si="13">+SUM(C51:E51)</f>
        <v>3002741</v>
      </c>
      <c r="G51" s="39">
        <v>773283</v>
      </c>
      <c r="H51" s="39">
        <v>0</v>
      </c>
      <c r="I51" s="40">
        <f t="shared" si="12"/>
        <v>3776024</v>
      </c>
    </row>
    <row r="52" spans="1:9" x14ac:dyDescent="0.3">
      <c r="A52">
        <f t="shared" si="11"/>
        <v>2006</v>
      </c>
      <c r="B52" s="38">
        <v>31</v>
      </c>
      <c r="C52" s="39">
        <v>39586750</v>
      </c>
      <c r="D52" s="39">
        <v>6856847</v>
      </c>
      <c r="E52" s="39">
        <v>2388888</v>
      </c>
      <c r="F52" s="40">
        <f t="shared" si="13"/>
        <v>48832485</v>
      </c>
      <c r="G52" s="39">
        <v>8889148</v>
      </c>
      <c r="H52" s="39">
        <v>0</v>
      </c>
      <c r="I52" s="40">
        <f t="shared" si="12"/>
        <v>57721633</v>
      </c>
    </row>
    <row r="53" spans="1:9" x14ac:dyDescent="0.3">
      <c r="A53">
        <f t="shared" si="11"/>
        <v>2006</v>
      </c>
      <c r="B53" s="38">
        <v>32</v>
      </c>
      <c r="C53" s="39">
        <v>286604</v>
      </c>
      <c r="D53" s="39">
        <v>0</v>
      </c>
      <c r="E53" s="39">
        <v>0</v>
      </c>
      <c r="F53" s="40">
        <f t="shared" si="13"/>
        <v>286604</v>
      </c>
      <c r="G53" s="39">
        <v>1696427</v>
      </c>
      <c r="H53" s="39">
        <v>0</v>
      </c>
      <c r="I53" s="40">
        <f t="shared" si="12"/>
        <v>1983031</v>
      </c>
    </row>
    <row r="54" spans="1:9" x14ac:dyDescent="0.3">
      <c r="A54">
        <f t="shared" si="11"/>
        <v>2006</v>
      </c>
      <c r="B54" s="38">
        <v>33</v>
      </c>
      <c r="C54" s="39">
        <v>3768927</v>
      </c>
      <c r="D54" s="39">
        <v>991564</v>
      </c>
      <c r="E54" s="39">
        <v>0</v>
      </c>
      <c r="F54" s="40">
        <f t="shared" si="13"/>
        <v>4760491</v>
      </c>
      <c r="G54" s="39">
        <v>837675</v>
      </c>
      <c r="H54" s="39">
        <v>35108849</v>
      </c>
      <c r="I54" s="40">
        <f t="shared" si="12"/>
        <v>40707015</v>
      </c>
    </row>
    <row r="55" spans="1:9" x14ac:dyDescent="0.3">
      <c r="A55">
        <f t="shared" si="11"/>
        <v>2006</v>
      </c>
      <c r="B55" s="38">
        <v>40</v>
      </c>
      <c r="C55" s="39">
        <v>0</v>
      </c>
      <c r="D55" s="39">
        <v>137230</v>
      </c>
      <c r="E55" s="39">
        <v>0</v>
      </c>
      <c r="F55" s="40">
        <f t="shared" si="13"/>
        <v>137230</v>
      </c>
      <c r="G55" s="39">
        <v>0</v>
      </c>
      <c r="H55" s="39">
        <v>1984798</v>
      </c>
      <c r="I55" s="40">
        <f t="shared" si="12"/>
        <v>2122028</v>
      </c>
    </row>
    <row r="56" spans="1:9" x14ac:dyDescent="0.3">
      <c r="A56">
        <f t="shared" si="11"/>
        <v>2006</v>
      </c>
      <c r="B56" s="38">
        <v>46</v>
      </c>
      <c r="C56" s="39">
        <v>17958</v>
      </c>
      <c r="D56" s="39">
        <v>88677</v>
      </c>
      <c r="E56" s="39">
        <v>0</v>
      </c>
      <c r="F56" s="40">
        <f t="shared" si="13"/>
        <v>106635</v>
      </c>
      <c r="G56" s="39">
        <v>487306</v>
      </c>
      <c r="H56" s="39">
        <v>0</v>
      </c>
      <c r="I56" s="40">
        <f t="shared" si="12"/>
        <v>593941</v>
      </c>
    </row>
    <row r="57" spans="1:9" x14ac:dyDescent="0.3">
      <c r="A57">
        <f t="shared" si="11"/>
        <v>2006</v>
      </c>
      <c r="B57" s="38">
        <v>47</v>
      </c>
      <c r="C57" s="39">
        <v>13078723</v>
      </c>
      <c r="D57" s="39">
        <v>10274622</v>
      </c>
      <c r="E57" s="39">
        <v>4027797</v>
      </c>
      <c r="F57" s="40">
        <f t="shared" si="13"/>
        <v>27381142</v>
      </c>
      <c r="G57" s="39">
        <v>9390123</v>
      </c>
      <c r="H57" s="39">
        <v>1989294</v>
      </c>
      <c r="I57" s="40">
        <f t="shared" si="12"/>
        <v>38760559</v>
      </c>
    </row>
    <row r="58" spans="1:9" x14ac:dyDescent="0.3">
      <c r="A58">
        <f t="shared" si="11"/>
        <v>2006</v>
      </c>
      <c r="B58" s="38">
        <v>66</v>
      </c>
      <c r="C58" s="39">
        <v>0</v>
      </c>
      <c r="D58" s="39">
        <v>0</v>
      </c>
      <c r="E58" s="39">
        <v>0</v>
      </c>
      <c r="F58" s="40">
        <f t="shared" si="13"/>
        <v>0</v>
      </c>
      <c r="G58" s="39">
        <v>0</v>
      </c>
      <c r="H58" s="39">
        <v>0</v>
      </c>
      <c r="I58" s="40">
        <f t="shared" si="12"/>
        <v>0</v>
      </c>
    </row>
    <row r="59" spans="1:9" x14ac:dyDescent="0.3">
      <c r="A59">
        <f t="shared" si="11"/>
        <v>2006</v>
      </c>
      <c r="B59" s="38">
        <v>65</v>
      </c>
      <c r="C59" s="39">
        <v>79612</v>
      </c>
      <c r="D59" s="39">
        <v>38874</v>
      </c>
      <c r="E59" s="39">
        <v>0</v>
      </c>
      <c r="F59" s="40">
        <f t="shared" si="13"/>
        <v>118486</v>
      </c>
      <c r="G59" s="39">
        <v>0</v>
      </c>
      <c r="H59" s="39">
        <v>0</v>
      </c>
      <c r="I59" s="40">
        <f t="shared" si="12"/>
        <v>118486</v>
      </c>
    </row>
    <row r="60" spans="1:9" x14ac:dyDescent="0.3">
      <c r="A60">
        <f t="shared" si="11"/>
        <v>2006</v>
      </c>
      <c r="B60" s="38">
        <v>82</v>
      </c>
      <c r="C60" s="39">
        <v>20192775</v>
      </c>
      <c r="D60" s="39">
        <v>3704188</v>
      </c>
      <c r="E60" s="39">
        <v>2122463</v>
      </c>
      <c r="F60" s="40">
        <f t="shared" si="13"/>
        <v>26019426</v>
      </c>
      <c r="G60" s="39">
        <v>5969033</v>
      </c>
      <c r="H60" s="39">
        <v>0</v>
      </c>
      <c r="I60" s="40">
        <f t="shared" si="12"/>
        <v>31988459</v>
      </c>
    </row>
    <row r="61" spans="1:9" x14ac:dyDescent="0.3">
      <c r="B61" s="41" t="s">
        <v>8</v>
      </c>
      <c r="C61" s="39">
        <v>100515914</v>
      </c>
      <c r="D61" s="39">
        <v>23865550</v>
      </c>
      <c r="E61" s="39">
        <v>9486144</v>
      </c>
      <c r="F61" s="40">
        <f t="shared" ref="F61:I61" si="14">SUM(F50:F60)</f>
        <v>133867608</v>
      </c>
      <c r="G61" s="39">
        <v>36718395</v>
      </c>
      <c r="H61" s="39">
        <v>39082941</v>
      </c>
      <c r="I61" s="40">
        <f t="shared" si="14"/>
        <v>209668944</v>
      </c>
    </row>
    <row r="63" spans="1:9" x14ac:dyDescent="0.3">
      <c r="B63" s="8">
        <v>2007</v>
      </c>
      <c r="C63" s="59" t="s">
        <v>0</v>
      </c>
      <c r="D63" s="59"/>
      <c r="E63" s="59"/>
      <c r="F63" s="59"/>
      <c r="G63" s="59"/>
      <c r="H63" s="59"/>
      <c r="I63" s="59"/>
    </row>
    <row r="64" spans="1:9" ht="43.2" x14ac:dyDescent="0.3">
      <c r="B64" s="17" t="s">
        <v>73</v>
      </c>
      <c r="C64" s="4" t="s">
        <v>2</v>
      </c>
      <c r="D64" s="4" t="s">
        <v>3</v>
      </c>
      <c r="E64" s="4" t="s">
        <v>4</v>
      </c>
      <c r="F64" s="18" t="s">
        <v>5</v>
      </c>
      <c r="G64" s="4" t="s">
        <v>6</v>
      </c>
      <c r="H64" s="4" t="s">
        <v>7</v>
      </c>
      <c r="I64" s="18" t="s">
        <v>8</v>
      </c>
    </row>
    <row r="65" spans="1:9" x14ac:dyDescent="0.3">
      <c r="A65">
        <f t="shared" ref="A65:A75" si="15">A50+1</f>
        <v>2007</v>
      </c>
      <c r="B65" s="38">
        <v>9</v>
      </c>
      <c r="C65" s="39">
        <v>16077125</v>
      </c>
      <c r="D65" s="39">
        <v>1317534</v>
      </c>
      <c r="E65" s="39">
        <v>772440</v>
      </c>
      <c r="F65" s="40">
        <f>+SUM(C65:E65)</f>
        <v>18167099</v>
      </c>
      <c r="G65" s="39">
        <v>4894735</v>
      </c>
      <c r="H65" s="39">
        <v>0</v>
      </c>
      <c r="I65" s="40">
        <f t="shared" ref="I65:I75" si="16">SUM(F65:H65)</f>
        <v>23061834</v>
      </c>
    </row>
    <row r="66" spans="1:9" x14ac:dyDescent="0.3">
      <c r="A66">
        <f t="shared" si="15"/>
        <v>2007</v>
      </c>
      <c r="B66" s="38">
        <v>11</v>
      </c>
      <c r="C66" s="39">
        <v>2241542</v>
      </c>
      <c r="D66" s="39">
        <v>14885</v>
      </c>
      <c r="E66" s="39">
        <v>0</v>
      </c>
      <c r="F66" s="40">
        <f t="shared" ref="F66:F75" si="17">+SUM(C66:E66)</f>
        <v>2256427</v>
      </c>
      <c r="G66" s="39">
        <v>361051</v>
      </c>
      <c r="H66" s="39">
        <v>0</v>
      </c>
      <c r="I66" s="40">
        <f t="shared" si="16"/>
        <v>2617478</v>
      </c>
    </row>
    <row r="67" spans="1:9" x14ac:dyDescent="0.3">
      <c r="A67">
        <f t="shared" si="15"/>
        <v>2007</v>
      </c>
      <c r="B67" s="38">
        <v>31</v>
      </c>
      <c r="C67" s="39">
        <v>31955478</v>
      </c>
      <c r="D67" s="39">
        <v>5505047</v>
      </c>
      <c r="E67" s="39">
        <v>2006590</v>
      </c>
      <c r="F67" s="40">
        <f t="shared" si="17"/>
        <v>39467115</v>
      </c>
      <c r="G67" s="39">
        <v>7967062</v>
      </c>
      <c r="H67" s="39">
        <v>0</v>
      </c>
      <c r="I67" s="40">
        <f t="shared" si="16"/>
        <v>47434177</v>
      </c>
    </row>
    <row r="68" spans="1:9" x14ac:dyDescent="0.3">
      <c r="A68">
        <f t="shared" si="15"/>
        <v>2007</v>
      </c>
      <c r="B68" s="38">
        <v>32</v>
      </c>
      <c r="C68" s="39">
        <v>207227</v>
      </c>
      <c r="D68" s="39">
        <v>0</v>
      </c>
      <c r="E68" s="39">
        <v>0</v>
      </c>
      <c r="F68" s="40">
        <f t="shared" si="17"/>
        <v>207227</v>
      </c>
      <c r="G68" s="39">
        <v>1426265</v>
      </c>
      <c r="H68" s="39">
        <v>0</v>
      </c>
      <c r="I68" s="40">
        <f t="shared" si="16"/>
        <v>1633492</v>
      </c>
    </row>
    <row r="69" spans="1:9" x14ac:dyDescent="0.3">
      <c r="A69">
        <f t="shared" si="15"/>
        <v>2007</v>
      </c>
      <c r="B69" s="38">
        <v>33</v>
      </c>
      <c r="C69" s="39">
        <v>2392498</v>
      </c>
      <c r="D69" s="39">
        <v>607388</v>
      </c>
      <c r="E69" s="39">
        <v>0</v>
      </c>
      <c r="F69" s="40">
        <f t="shared" si="17"/>
        <v>2999886</v>
      </c>
      <c r="G69" s="39">
        <v>533384</v>
      </c>
      <c r="H69" s="39">
        <v>26667865</v>
      </c>
      <c r="I69" s="40">
        <f t="shared" si="16"/>
        <v>30201135</v>
      </c>
    </row>
    <row r="70" spans="1:9" x14ac:dyDescent="0.3">
      <c r="A70">
        <f t="shared" si="15"/>
        <v>2007</v>
      </c>
      <c r="B70" s="38">
        <v>40</v>
      </c>
      <c r="C70" s="39">
        <v>0</v>
      </c>
      <c r="D70" s="39">
        <v>150210</v>
      </c>
      <c r="E70" s="39">
        <v>0</v>
      </c>
      <c r="F70" s="40">
        <f t="shared" si="17"/>
        <v>150210</v>
      </c>
      <c r="G70" s="39">
        <v>0</v>
      </c>
      <c r="H70" s="39">
        <v>1418659</v>
      </c>
      <c r="I70" s="40">
        <f t="shared" si="16"/>
        <v>1568869</v>
      </c>
    </row>
    <row r="71" spans="1:9" x14ac:dyDescent="0.3">
      <c r="A71">
        <f t="shared" si="15"/>
        <v>2007</v>
      </c>
      <c r="B71" s="38">
        <v>46</v>
      </c>
      <c r="C71" s="39">
        <v>25700</v>
      </c>
      <c r="D71" s="39">
        <v>65038</v>
      </c>
      <c r="E71" s="39">
        <v>0</v>
      </c>
      <c r="F71" s="40">
        <f t="shared" si="17"/>
        <v>90738</v>
      </c>
      <c r="G71" s="39">
        <v>577633</v>
      </c>
      <c r="H71" s="39">
        <v>0</v>
      </c>
      <c r="I71" s="40">
        <f t="shared" si="16"/>
        <v>668371</v>
      </c>
    </row>
    <row r="72" spans="1:9" x14ac:dyDescent="0.3">
      <c r="A72">
        <f t="shared" si="15"/>
        <v>2007</v>
      </c>
      <c r="B72" s="38">
        <v>47</v>
      </c>
      <c r="C72" s="39">
        <v>11403419</v>
      </c>
      <c r="D72" s="39">
        <v>9463585</v>
      </c>
      <c r="E72" s="39">
        <v>3769640</v>
      </c>
      <c r="F72" s="40">
        <f t="shared" si="17"/>
        <v>24636644</v>
      </c>
      <c r="G72" s="39">
        <v>8647377</v>
      </c>
      <c r="H72" s="39">
        <v>1872391</v>
      </c>
      <c r="I72" s="40">
        <f t="shared" si="16"/>
        <v>35156412</v>
      </c>
    </row>
    <row r="73" spans="1:9" x14ac:dyDescent="0.3">
      <c r="A73">
        <f t="shared" si="15"/>
        <v>2007</v>
      </c>
      <c r="B73" s="38">
        <v>66</v>
      </c>
      <c r="C73" s="39">
        <v>0</v>
      </c>
      <c r="D73" s="39">
        <v>0</v>
      </c>
      <c r="E73" s="39">
        <v>0</v>
      </c>
      <c r="F73" s="40">
        <f t="shared" si="17"/>
        <v>0</v>
      </c>
      <c r="G73" s="39">
        <v>0</v>
      </c>
      <c r="H73" s="39">
        <v>0</v>
      </c>
      <c r="I73" s="40">
        <f t="shared" si="16"/>
        <v>0</v>
      </c>
    </row>
    <row r="74" spans="1:9" x14ac:dyDescent="0.3">
      <c r="A74">
        <f t="shared" si="15"/>
        <v>2007</v>
      </c>
      <c r="B74" s="38">
        <v>65</v>
      </c>
      <c r="C74" s="39">
        <v>51044</v>
      </c>
      <c r="D74" s="39">
        <v>28994</v>
      </c>
      <c r="E74" s="39">
        <v>0</v>
      </c>
      <c r="F74" s="40">
        <f t="shared" si="17"/>
        <v>80038</v>
      </c>
      <c r="G74" s="39">
        <v>0</v>
      </c>
      <c r="H74" s="39">
        <v>0</v>
      </c>
      <c r="I74" s="40">
        <f t="shared" si="16"/>
        <v>80038</v>
      </c>
    </row>
    <row r="75" spans="1:9" x14ac:dyDescent="0.3">
      <c r="A75">
        <f t="shared" si="15"/>
        <v>2007</v>
      </c>
      <c r="B75" s="38">
        <v>82</v>
      </c>
      <c r="C75" s="39">
        <v>12402243</v>
      </c>
      <c r="D75" s="39">
        <v>2628454</v>
      </c>
      <c r="E75" s="39">
        <v>1900090</v>
      </c>
      <c r="F75" s="40">
        <f t="shared" si="17"/>
        <v>16930787</v>
      </c>
      <c r="G75" s="39">
        <v>5999588</v>
      </c>
      <c r="H75" s="39">
        <v>0</v>
      </c>
      <c r="I75" s="40">
        <f t="shared" si="16"/>
        <v>22930375</v>
      </c>
    </row>
    <row r="76" spans="1:9" x14ac:dyDescent="0.3">
      <c r="B76" s="41" t="s">
        <v>8</v>
      </c>
      <c r="C76" s="39">
        <v>76756276</v>
      </c>
      <c r="D76" s="39">
        <v>19781135</v>
      </c>
      <c r="E76" s="39">
        <v>8448760</v>
      </c>
      <c r="F76" s="40">
        <f t="shared" ref="F76:I76" si="18">SUM(F65:F75)</f>
        <v>104986171</v>
      </c>
      <c r="G76" s="39">
        <v>30407095</v>
      </c>
      <c r="H76" s="39">
        <v>29958915</v>
      </c>
      <c r="I76" s="40">
        <f t="shared" si="18"/>
        <v>165352181</v>
      </c>
    </row>
    <row r="78" spans="1:9" x14ac:dyDescent="0.3">
      <c r="B78" s="8">
        <v>2008</v>
      </c>
      <c r="C78" s="59" t="s">
        <v>0</v>
      </c>
      <c r="D78" s="59"/>
      <c r="E78" s="59"/>
      <c r="F78" s="59"/>
      <c r="G78" s="59"/>
      <c r="H78" s="59"/>
      <c r="I78" s="59"/>
    </row>
    <row r="79" spans="1:9" ht="43.2" x14ac:dyDescent="0.3">
      <c r="B79" s="17" t="s">
        <v>73</v>
      </c>
      <c r="C79" s="4" t="s">
        <v>2</v>
      </c>
      <c r="D79" s="4" t="s">
        <v>3</v>
      </c>
      <c r="E79" s="4" t="s">
        <v>4</v>
      </c>
      <c r="F79" s="18" t="s">
        <v>5</v>
      </c>
      <c r="G79" s="4" t="s">
        <v>6</v>
      </c>
      <c r="H79" s="4" t="s">
        <v>7</v>
      </c>
      <c r="I79" s="18" t="s">
        <v>8</v>
      </c>
    </row>
    <row r="80" spans="1:9" x14ac:dyDescent="0.3">
      <c r="A80">
        <f t="shared" ref="A80:A90" si="19">A65+1</f>
        <v>2008</v>
      </c>
      <c r="B80" s="38">
        <v>9</v>
      </c>
      <c r="C80" s="39">
        <v>19179241</v>
      </c>
      <c r="D80" s="39">
        <v>1281594</v>
      </c>
      <c r="E80" s="39">
        <v>799718</v>
      </c>
      <c r="F80" s="40">
        <f>+SUM(C80:E80)</f>
        <v>21260553</v>
      </c>
      <c r="G80" s="39">
        <v>5326345</v>
      </c>
      <c r="H80" s="39">
        <v>0</v>
      </c>
      <c r="I80" s="40">
        <f t="shared" ref="I80:I90" si="20">SUM(F80:H80)</f>
        <v>26586898</v>
      </c>
    </row>
    <row r="81" spans="1:9" x14ac:dyDescent="0.3">
      <c r="A81">
        <f t="shared" si="19"/>
        <v>2008</v>
      </c>
      <c r="B81" s="38">
        <v>11</v>
      </c>
      <c r="C81" s="39">
        <v>2571407</v>
      </c>
      <c r="D81" s="39">
        <v>18370</v>
      </c>
      <c r="E81" s="39">
        <v>0</v>
      </c>
      <c r="F81" s="40">
        <f t="shared" ref="F81:F90" si="21">+SUM(C81:E81)</f>
        <v>2589777</v>
      </c>
      <c r="G81" s="39">
        <v>555721</v>
      </c>
      <c r="H81" s="39">
        <v>0</v>
      </c>
      <c r="I81" s="40">
        <f t="shared" si="20"/>
        <v>3145498</v>
      </c>
    </row>
    <row r="82" spans="1:9" x14ac:dyDescent="0.3">
      <c r="A82">
        <f t="shared" si="19"/>
        <v>2008</v>
      </c>
      <c r="B82" s="38">
        <v>31</v>
      </c>
      <c r="C82" s="39">
        <v>31853939</v>
      </c>
      <c r="D82" s="39">
        <v>5470409</v>
      </c>
      <c r="E82" s="39">
        <v>2140932</v>
      </c>
      <c r="F82" s="40">
        <f t="shared" si="21"/>
        <v>39465280</v>
      </c>
      <c r="G82" s="39">
        <v>6303464</v>
      </c>
      <c r="H82" s="39">
        <v>0</v>
      </c>
      <c r="I82" s="40">
        <f t="shared" si="20"/>
        <v>45768744</v>
      </c>
    </row>
    <row r="83" spans="1:9" x14ac:dyDescent="0.3">
      <c r="A83">
        <f t="shared" si="19"/>
        <v>2008</v>
      </c>
      <c r="B83" s="38">
        <v>32</v>
      </c>
      <c r="C83" s="39">
        <v>157445</v>
      </c>
      <c r="D83" s="39">
        <v>0</v>
      </c>
      <c r="E83" s="39">
        <v>0</v>
      </c>
      <c r="F83" s="40">
        <f t="shared" si="21"/>
        <v>157445</v>
      </c>
      <c r="G83" s="39">
        <v>1447219</v>
      </c>
      <c r="H83" s="39">
        <v>0</v>
      </c>
      <c r="I83" s="40">
        <f t="shared" si="20"/>
        <v>1604664</v>
      </c>
    </row>
    <row r="84" spans="1:9" x14ac:dyDescent="0.3">
      <c r="A84">
        <f t="shared" si="19"/>
        <v>2008</v>
      </c>
      <c r="B84" s="38">
        <v>33</v>
      </c>
      <c r="C84" s="39">
        <v>2900396</v>
      </c>
      <c r="D84" s="39">
        <v>791017</v>
      </c>
      <c r="E84" s="39">
        <v>0</v>
      </c>
      <c r="F84" s="40">
        <f t="shared" si="21"/>
        <v>3691413</v>
      </c>
      <c r="G84" s="39">
        <v>547646</v>
      </c>
      <c r="H84" s="39">
        <v>25476445</v>
      </c>
      <c r="I84" s="40">
        <f t="shared" si="20"/>
        <v>29715504</v>
      </c>
    </row>
    <row r="85" spans="1:9" x14ac:dyDescent="0.3">
      <c r="A85">
        <f t="shared" si="19"/>
        <v>2008</v>
      </c>
      <c r="B85" s="38">
        <v>40</v>
      </c>
      <c r="C85" s="39">
        <v>0</v>
      </c>
      <c r="D85" s="39">
        <v>158030</v>
      </c>
      <c r="E85" s="39">
        <v>0</v>
      </c>
      <c r="F85" s="40">
        <f t="shared" si="21"/>
        <v>158030</v>
      </c>
      <c r="G85" s="39">
        <v>0</v>
      </c>
      <c r="H85" s="39">
        <v>1577419</v>
      </c>
      <c r="I85" s="40">
        <f t="shared" si="20"/>
        <v>1735449</v>
      </c>
    </row>
    <row r="86" spans="1:9" x14ac:dyDescent="0.3">
      <c r="A86">
        <f t="shared" si="19"/>
        <v>2008</v>
      </c>
      <c r="B86" s="38">
        <v>46</v>
      </c>
      <c r="C86" s="39">
        <v>26508</v>
      </c>
      <c r="D86" s="39">
        <v>70260</v>
      </c>
      <c r="E86" s="39">
        <v>0</v>
      </c>
      <c r="F86" s="40">
        <f t="shared" si="21"/>
        <v>96768</v>
      </c>
      <c r="G86" s="39">
        <v>601782</v>
      </c>
      <c r="H86" s="39">
        <v>0</v>
      </c>
      <c r="I86" s="40">
        <f t="shared" si="20"/>
        <v>698550</v>
      </c>
    </row>
    <row r="87" spans="1:9" x14ac:dyDescent="0.3">
      <c r="A87">
        <f t="shared" si="19"/>
        <v>2008</v>
      </c>
      <c r="B87" s="38">
        <v>47</v>
      </c>
      <c r="C87" s="39">
        <v>11884694</v>
      </c>
      <c r="D87" s="39">
        <v>9913741</v>
      </c>
      <c r="E87" s="39">
        <v>3691164</v>
      </c>
      <c r="F87" s="40">
        <f t="shared" si="21"/>
        <v>25489599</v>
      </c>
      <c r="G87" s="39">
        <v>8587715</v>
      </c>
      <c r="H87" s="39">
        <v>2071151</v>
      </c>
      <c r="I87" s="40">
        <f t="shared" si="20"/>
        <v>36148465</v>
      </c>
    </row>
    <row r="88" spans="1:9" x14ac:dyDescent="0.3">
      <c r="A88">
        <f t="shared" si="19"/>
        <v>2008</v>
      </c>
      <c r="B88" s="38">
        <v>66</v>
      </c>
      <c r="C88" s="39">
        <v>0</v>
      </c>
      <c r="D88" s="39">
        <v>0</v>
      </c>
      <c r="E88" s="39">
        <v>0</v>
      </c>
      <c r="F88" s="40">
        <f t="shared" si="21"/>
        <v>0</v>
      </c>
      <c r="G88" s="39">
        <v>0</v>
      </c>
      <c r="H88" s="39">
        <v>0</v>
      </c>
      <c r="I88" s="40">
        <f t="shared" si="20"/>
        <v>0</v>
      </c>
    </row>
    <row r="89" spans="1:9" x14ac:dyDescent="0.3">
      <c r="A89">
        <f t="shared" si="19"/>
        <v>2008</v>
      </c>
      <c r="B89" s="38">
        <v>65</v>
      </c>
      <c r="C89" s="39">
        <v>53135</v>
      </c>
      <c r="D89" s="39">
        <v>25926</v>
      </c>
      <c r="E89" s="39">
        <v>0</v>
      </c>
      <c r="F89" s="40">
        <f t="shared" si="21"/>
        <v>79061</v>
      </c>
      <c r="G89" s="39">
        <v>0</v>
      </c>
      <c r="H89" s="39">
        <v>0</v>
      </c>
      <c r="I89" s="40">
        <f t="shared" si="20"/>
        <v>79061</v>
      </c>
    </row>
    <row r="90" spans="1:9" x14ac:dyDescent="0.3">
      <c r="A90">
        <f t="shared" si="19"/>
        <v>2008</v>
      </c>
      <c r="B90" s="38">
        <v>82</v>
      </c>
      <c r="C90" s="39">
        <v>14819519</v>
      </c>
      <c r="D90" s="39">
        <v>2576129</v>
      </c>
      <c r="E90" s="39">
        <v>1894385</v>
      </c>
      <c r="F90" s="40">
        <f t="shared" si="21"/>
        <v>19290033</v>
      </c>
      <c r="G90" s="39">
        <v>6655486</v>
      </c>
      <c r="H90" s="39">
        <v>0</v>
      </c>
      <c r="I90" s="40">
        <f t="shared" si="20"/>
        <v>25945519</v>
      </c>
    </row>
    <row r="91" spans="1:9" x14ac:dyDescent="0.3">
      <c r="B91" s="41" t="s">
        <v>8</v>
      </c>
      <c r="C91" s="39">
        <v>83446284</v>
      </c>
      <c r="D91" s="39">
        <v>20305476</v>
      </c>
      <c r="E91" s="39">
        <v>8526199</v>
      </c>
      <c r="F91" s="40">
        <f t="shared" ref="F91:I91" si="22">SUM(F80:F90)</f>
        <v>112277959</v>
      </c>
      <c r="G91" s="39">
        <v>30025378</v>
      </c>
      <c r="H91" s="39">
        <v>29125015</v>
      </c>
      <c r="I91" s="40">
        <f t="shared" si="22"/>
        <v>171428352</v>
      </c>
    </row>
    <row r="93" spans="1:9" x14ac:dyDescent="0.3">
      <c r="B93" s="8">
        <v>2009</v>
      </c>
      <c r="C93" s="59" t="s">
        <v>0</v>
      </c>
      <c r="D93" s="59"/>
      <c r="E93" s="59"/>
      <c r="F93" s="59"/>
      <c r="G93" s="59"/>
      <c r="H93" s="59"/>
      <c r="I93" s="59"/>
    </row>
    <row r="94" spans="1:9" ht="43.2" x14ac:dyDescent="0.3">
      <c r="B94" s="17" t="s">
        <v>73</v>
      </c>
      <c r="C94" s="4" t="s">
        <v>2</v>
      </c>
      <c r="D94" s="4" t="s">
        <v>3</v>
      </c>
      <c r="E94" s="4" t="s">
        <v>4</v>
      </c>
      <c r="F94" s="18" t="s">
        <v>5</v>
      </c>
      <c r="G94" s="4" t="s">
        <v>6</v>
      </c>
      <c r="H94" s="4" t="s">
        <v>7</v>
      </c>
      <c r="I94" s="18" t="s">
        <v>8</v>
      </c>
    </row>
    <row r="95" spans="1:9" x14ac:dyDescent="0.3">
      <c r="A95">
        <f t="shared" ref="A95:A105" si="23">A80+1</f>
        <v>2009</v>
      </c>
      <c r="B95" s="38">
        <v>9</v>
      </c>
      <c r="C95" s="39">
        <v>19656160</v>
      </c>
      <c r="D95" s="39">
        <v>1431168</v>
      </c>
      <c r="E95" s="39">
        <v>945174</v>
      </c>
      <c r="F95" s="40">
        <f>+SUM(C95:E95)</f>
        <v>22032502</v>
      </c>
      <c r="G95" s="39">
        <v>6183447</v>
      </c>
      <c r="H95" s="39">
        <v>0</v>
      </c>
      <c r="I95" s="40">
        <f t="shared" ref="I95:I105" si="24">SUM(F95:H95)</f>
        <v>28215949</v>
      </c>
    </row>
    <row r="96" spans="1:9" x14ac:dyDescent="0.3">
      <c r="A96">
        <f t="shared" si="23"/>
        <v>2009</v>
      </c>
      <c r="B96" s="38">
        <v>11</v>
      </c>
      <c r="C96" s="39">
        <v>2793527</v>
      </c>
      <c r="D96" s="39">
        <v>22420</v>
      </c>
      <c r="E96" s="39">
        <v>0</v>
      </c>
      <c r="F96" s="40">
        <f t="shared" ref="F96:F105" si="25">+SUM(C96:E96)</f>
        <v>2815947</v>
      </c>
      <c r="G96" s="39">
        <v>713125</v>
      </c>
      <c r="H96" s="39">
        <v>0</v>
      </c>
      <c r="I96" s="40">
        <f t="shared" si="24"/>
        <v>3529072</v>
      </c>
    </row>
    <row r="97" spans="1:9" x14ac:dyDescent="0.3">
      <c r="A97">
        <f t="shared" si="23"/>
        <v>2009</v>
      </c>
      <c r="B97" s="38">
        <v>31</v>
      </c>
      <c r="C97" s="39">
        <v>39293406</v>
      </c>
      <c r="D97" s="39">
        <v>6306741</v>
      </c>
      <c r="E97" s="39">
        <v>2204714</v>
      </c>
      <c r="F97" s="40">
        <f t="shared" si="25"/>
        <v>47804861</v>
      </c>
      <c r="G97" s="39">
        <v>8437365</v>
      </c>
      <c r="H97" s="39">
        <v>0</v>
      </c>
      <c r="I97" s="40">
        <f t="shared" si="24"/>
        <v>56242226</v>
      </c>
    </row>
    <row r="98" spans="1:9" x14ac:dyDescent="0.3">
      <c r="A98">
        <f t="shared" si="23"/>
        <v>2009</v>
      </c>
      <c r="B98" s="38">
        <v>32</v>
      </c>
      <c r="C98" s="39">
        <v>231685</v>
      </c>
      <c r="D98" s="39">
        <v>0</v>
      </c>
      <c r="E98" s="39">
        <v>0</v>
      </c>
      <c r="F98" s="40">
        <f t="shared" si="25"/>
        <v>231685</v>
      </c>
      <c r="G98" s="39">
        <v>1945949</v>
      </c>
      <c r="H98" s="39">
        <v>0</v>
      </c>
      <c r="I98" s="40">
        <f t="shared" si="24"/>
        <v>2177634</v>
      </c>
    </row>
    <row r="99" spans="1:9" x14ac:dyDescent="0.3">
      <c r="A99">
        <f t="shared" si="23"/>
        <v>2009</v>
      </c>
      <c r="B99" s="38">
        <v>33</v>
      </c>
      <c r="C99" s="39">
        <v>3462277</v>
      </c>
      <c r="D99" s="39">
        <v>1035535</v>
      </c>
      <c r="E99" s="39">
        <v>0</v>
      </c>
      <c r="F99" s="40">
        <f t="shared" si="25"/>
        <v>4497812</v>
      </c>
      <c r="G99" s="39">
        <v>620933</v>
      </c>
      <c r="H99" s="39">
        <v>33456332</v>
      </c>
      <c r="I99" s="40">
        <f t="shared" si="24"/>
        <v>38575077</v>
      </c>
    </row>
    <row r="100" spans="1:9" x14ac:dyDescent="0.3">
      <c r="A100">
        <f t="shared" si="23"/>
        <v>2009</v>
      </c>
      <c r="B100" s="38">
        <v>40</v>
      </c>
      <c r="C100" s="39">
        <v>0</v>
      </c>
      <c r="D100" s="39">
        <v>349580</v>
      </c>
      <c r="E100" s="39">
        <v>0</v>
      </c>
      <c r="F100" s="40">
        <f t="shared" si="25"/>
        <v>349580</v>
      </c>
      <c r="G100" s="39">
        <v>0</v>
      </c>
      <c r="H100" s="39">
        <v>2387630</v>
      </c>
      <c r="I100" s="40">
        <f t="shared" si="24"/>
        <v>2737210</v>
      </c>
    </row>
    <row r="101" spans="1:9" x14ac:dyDescent="0.3">
      <c r="A101">
        <f t="shared" si="23"/>
        <v>2009</v>
      </c>
      <c r="B101" s="38">
        <v>46</v>
      </c>
      <c r="C101" s="39">
        <v>29131</v>
      </c>
      <c r="D101" s="39">
        <v>54190</v>
      </c>
      <c r="E101" s="39">
        <v>0</v>
      </c>
      <c r="F101" s="40">
        <f t="shared" si="25"/>
        <v>83321</v>
      </c>
      <c r="G101" s="39">
        <v>897926</v>
      </c>
      <c r="H101" s="39">
        <v>0</v>
      </c>
      <c r="I101" s="40">
        <f t="shared" si="24"/>
        <v>981247</v>
      </c>
    </row>
    <row r="102" spans="1:9" x14ac:dyDescent="0.3">
      <c r="A102">
        <f t="shared" si="23"/>
        <v>2009</v>
      </c>
      <c r="B102" s="38">
        <v>47</v>
      </c>
      <c r="C102" s="39">
        <v>16111338</v>
      </c>
      <c r="D102" s="39">
        <v>11637646</v>
      </c>
      <c r="E102" s="39">
        <v>4320139</v>
      </c>
      <c r="F102" s="40">
        <f t="shared" si="25"/>
        <v>32069123</v>
      </c>
      <c r="G102" s="39">
        <v>11475037</v>
      </c>
      <c r="H102" s="39">
        <v>2212636</v>
      </c>
      <c r="I102" s="40">
        <f t="shared" si="24"/>
        <v>45756796</v>
      </c>
    </row>
    <row r="103" spans="1:9" x14ac:dyDescent="0.3">
      <c r="A103">
        <f t="shared" si="23"/>
        <v>2009</v>
      </c>
      <c r="B103" s="38">
        <v>66</v>
      </c>
      <c r="C103" s="39">
        <v>0</v>
      </c>
      <c r="D103" s="39">
        <v>0</v>
      </c>
      <c r="E103" s="39">
        <v>0</v>
      </c>
      <c r="F103" s="40">
        <f t="shared" si="25"/>
        <v>0</v>
      </c>
      <c r="G103" s="39">
        <v>0</v>
      </c>
      <c r="H103" s="39">
        <v>0</v>
      </c>
      <c r="I103" s="40">
        <f t="shared" si="24"/>
        <v>0</v>
      </c>
    </row>
    <row r="104" spans="1:9" x14ac:dyDescent="0.3">
      <c r="A104">
        <f t="shared" si="23"/>
        <v>2009</v>
      </c>
      <c r="B104" s="38">
        <v>65</v>
      </c>
      <c r="C104" s="39">
        <v>64283</v>
      </c>
      <c r="D104" s="39">
        <v>26058</v>
      </c>
      <c r="E104" s="39">
        <v>0</v>
      </c>
      <c r="F104" s="40">
        <f t="shared" si="25"/>
        <v>90341</v>
      </c>
      <c r="G104" s="39">
        <v>0</v>
      </c>
      <c r="H104" s="39">
        <v>0</v>
      </c>
      <c r="I104" s="40">
        <f t="shared" si="24"/>
        <v>90341</v>
      </c>
    </row>
    <row r="105" spans="1:9" x14ac:dyDescent="0.3">
      <c r="A105">
        <f t="shared" si="23"/>
        <v>2009</v>
      </c>
      <c r="B105" s="38">
        <v>82</v>
      </c>
      <c r="C105" s="39">
        <v>20397401</v>
      </c>
      <c r="D105" s="39">
        <v>3342843</v>
      </c>
      <c r="E105" s="39">
        <v>2102057</v>
      </c>
      <c r="F105" s="40">
        <f t="shared" si="25"/>
        <v>25842301</v>
      </c>
      <c r="G105" s="39">
        <v>9916698</v>
      </c>
      <c r="H105" s="39">
        <v>0</v>
      </c>
      <c r="I105" s="40">
        <f t="shared" si="24"/>
        <v>35758999</v>
      </c>
    </row>
    <row r="106" spans="1:9" x14ac:dyDescent="0.3">
      <c r="B106" s="41" t="s">
        <v>8</v>
      </c>
      <c r="C106" s="39">
        <v>102039208</v>
      </c>
      <c r="D106" s="39">
        <v>24206181</v>
      </c>
      <c r="E106" s="39">
        <v>9572084</v>
      </c>
      <c r="F106" s="40">
        <f t="shared" ref="F106:I106" si="26">SUM(F95:F105)</f>
        <v>135817473</v>
      </c>
      <c r="G106" s="39">
        <v>40190480</v>
      </c>
      <c r="H106" s="39">
        <v>38056598</v>
      </c>
      <c r="I106" s="40">
        <f t="shared" si="26"/>
        <v>214064551</v>
      </c>
    </row>
    <row r="108" spans="1:9" x14ac:dyDescent="0.3">
      <c r="B108" s="8">
        <v>2010</v>
      </c>
      <c r="C108" s="59" t="s">
        <v>0</v>
      </c>
      <c r="D108" s="59"/>
      <c r="E108" s="59"/>
      <c r="F108" s="59"/>
      <c r="G108" s="59"/>
      <c r="H108" s="59"/>
      <c r="I108" s="59"/>
    </row>
    <row r="109" spans="1:9" ht="43.2" x14ac:dyDescent="0.3">
      <c r="B109" s="17" t="s">
        <v>73</v>
      </c>
      <c r="C109" s="4" t="s">
        <v>2</v>
      </c>
      <c r="D109" s="4" t="s">
        <v>3</v>
      </c>
      <c r="E109" s="4" t="s">
        <v>4</v>
      </c>
      <c r="F109" s="18" t="s">
        <v>5</v>
      </c>
      <c r="G109" s="4" t="s">
        <v>6</v>
      </c>
      <c r="H109" s="4" t="s">
        <v>7</v>
      </c>
      <c r="I109" s="18" t="s">
        <v>8</v>
      </c>
    </row>
    <row r="110" spans="1:9" x14ac:dyDescent="0.3">
      <c r="A110">
        <f t="shared" ref="A110:A120" si="27">A95+1</f>
        <v>2010</v>
      </c>
      <c r="B110" s="38">
        <v>9</v>
      </c>
      <c r="C110" s="39">
        <v>15998696</v>
      </c>
      <c r="D110" s="39">
        <v>1224760</v>
      </c>
      <c r="E110" s="39">
        <v>705568</v>
      </c>
      <c r="F110" s="40">
        <f>+SUM(C110:E110)</f>
        <v>17929024</v>
      </c>
      <c r="G110" s="39">
        <v>5869909</v>
      </c>
      <c r="H110" s="39">
        <v>0</v>
      </c>
      <c r="I110" s="40">
        <f t="shared" ref="I110:I120" si="28">SUM(F110:H110)</f>
        <v>23798933</v>
      </c>
    </row>
    <row r="111" spans="1:9" x14ac:dyDescent="0.3">
      <c r="A111">
        <f t="shared" si="27"/>
        <v>2010</v>
      </c>
      <c r="B111" s="38">
        <v>11</v>
      </c>
      <c r="C111" s="39">
        <v>2235538</v>
      </c>
      <c r="D111" s="39">
        <v>23800</v>
      </c>
      <c r="E111" s="39">
        <v>0</v>
      </c>
      <c r="F111" s="40">
        <f t="shared" ref="F111:F120" si="29">+SUM(C111:E111)</f>
        <v>2259338</v>
      </c>
      <c r="G111" s="39">
        <v>681517</v>
      </c>
      <c r="H111" s="39">
        <v>0</v>
      </c>
      <c r="I111" s="40">
        <f t="shared" si="28"/>
        <v>2940855</v>
      </c>
    </row>
    <row r="112" spans="1:9" x14ac:dyDescent="0.3">
      <c r="A112">
        <f t="shared" si="27"/>
        <v>2010</v>
      </c>
      <c r="B112" s="38">
        <v>31</v>
      </c>
      <c r="C112" s="39">
        <v>31284307</v>
      </c>
      <c r="D112" s="39">
        <v>5385105</v>
      </c>
      <c r="E112" s="39">
        <v>2019903</v>
      </c>
      <c r="F112" s="40">
        <f t="shared" si="29"/>
        <v>38689315</v>
      </c>
      <c r="G112" s="39">
        <v>6830529</v>
      </c>
      <c r="H112" s="39">
        <v>0</v>
      </c>
      <c r="I112" s="40">
        <f t="shared" si="28"/>
        <v>45519844</v>
      </c>
    </row>
    <row r="113" spans="1:9" x14ac:dyDescent="0.3">
      <c r="A113">
        <f t="shared" si="27"/>
        <v>2010</v>
      </c>
      <c r="B113" s="38">
        <v>32</v>
      </c>
      <c r="C113" s="39">
        <v>134696</v>
      </c>
      <c r="D113" s="39">
        <v>0</v>
      </c>
      <c r="E113" s="39">
        <v>0</v>
      </c>
      <c r="F113" s="40">
        <f t="shared" si="29"/>
        <v>134696</v>
      </c>
      <c r="G113" s="39">
        <v>1353061</v>
      </c>
      <c r="H113" s="39">
        <v>0</v>
      </c>
      <c r="I113" s="40">
        <f t="shared" si="28"/>
        <v>1487757</v>
      </c>
    </row>
    <row r="114" spans="1:9" x14ac:dyDescent="0.3">
      <c r="A114">
        <f t="shared" si="27"/>
        <v>2010</v>
      </c>
      <c r="B114" s="38">
        <v>33</v>
      </c>
      <c r="C114" s="39">
        <v>3338663</v>
      </c>
      <c r="D114" s="39">
        <v>2303715</v>
      </c>
      <c r="E114" s="39">
        <v>0</v>
      </c>
      <c r="F114" s="40">
        <f t="shared" si="29"/>
        <v>5642378</v>
      </c>
      <c r="G114" s="39">
        <v>769529</v>
      </c>
      <c r="H114" s="39">
        <v>35587184</v>
      </c>
      <c r="I114" s="40">
        <f t="shared" si="28"/>
        <v>41999091</v>
      </c>
    </row>
    <row r="115" spans="1:9" x14ac:dyDescent="0.3">
      <c r="A115">
        <f t="shared" si="27"/>
        <v>2010</v>
      </c>
      <c r="B115" s="38">
        <v>40</v>
      </c>
      <c r="C115" s="39">
        <v>0</v>
      </c>
      <c r="D115" s="39">
        <v>325180</v>
      </c>
      <c r="E115" s="39">
        <v>0</v>
      </c>
      <c r="F115" s="40">
        <f t="shared" si="29"/>
        <v>325180</v>
      </c>
      <c r="G115" s="39">
        <v>0</v>
      </c>
      <c r="H115" s="39">
        <v>2553338</v>
      </c>
      <c r="I115" s="40">
        <f t="shared" si="28"/>
        <v>2878518</v>
      </c>
    </row>
    <row r="116" spans="1:9" x14ac:dyDescent="0.3">
      <c r="A116">
        <f t="shared" si="27"/>
        <v>2010</v>
      </c>
      <c r="B116" s="38">
        <v>46</v>
      </c>
      <c r="C116" s="39">
        <v>27237</v>
      </c>
      <c r="D116" s="39">
        <v>72001</v>
      </c>
      <c r="E116" s="39">
        <v>0</v>
      </c>
      <c r="F116" s="40">
        <f t="shared" si="29"/>
        <v>99238</v>
      </c>
      <c r="G116" s="39">
        <v>838292</v>
      </c>
      <c r="H116" s="39">
        <v>0</v>
      </c>
      <c r="I116" s="40">
        <f t="shared" si="28"/>
        <v>937530</v>
      </c>
    </row>
    <row r="117" spans="1:9" x14ac:dyDescent="0.3">
      <c r="A117">
        <f t="shared" si="27"/>
        <v>2010</v>
      </c>
      <c r="B117" s="38">
        <v>47</v>
      </c>
      <c r="C117" s="39">
        <v>16050225</v>
      </c>
      <c r="D117" s="39">
        <v>11461160</v>
      </c>
      <c r="E117" s="39">
        <v>3685212</v>
      </c>
      <c r="F117" s="40">
        <f t="shared" si="29"/>
        <v>31196597</v>
      </c>
      <c r="G117" s="39">
        <v>10858673</v>
      </c>
      <c r="H117" s="39">
        <v>1985543</v>
      </c>
      <c r="I117" s="40">
        <f t="shared" si="28"/>
        <v>44040813</v>
      </c>
    </row>
    <row r="118" spans="1:9" x14ac:dyDescent="0.3">
      <c r="A118">
        <f t="shared" si="27"/>
        <v>2010</v>
      </c>
      <c r="B118" s="38">
        <v>66</v>
      </c>
      <c r="C118" s="39">
        <v>0</v>
      </c>
      <c r="D118" s="39">
        <v>0</v>
      </c>
      <c r="E118" s="39">
        <v>0</v>
      </c>
      <c r="F118" s="40">
        <f t="shared" si="29"/>
        <v>0</v>
      </c>
      <c r="G118" s="39">
        <v>0</v>
      </c>
      <c r="H118" s="39">
        <v>0</v>
      </c>
      <c r="I118" s="40">
        <f t="shared" si="28"/>
        <v>0</v>
      </c>
    </row>
    <row r="119" spans="1:9" x14ac:dyDescent="0.3">
      <c r="A119">
        <f t="shared" si="27"/>
        <v>2010</v>
      </c>
      <c r="B119" s="38">
        <v>65</v>
      </c>
      <c r="C119" s="39">
        <v>60410</v>
      </c>
      <c r="D119" s="39">
        <v>52480</v>
      </c>
      <c r="E119" s="39">
        <v>0</v>
      </c>
      <c r="F119" s="40">
        <f t="shared" si="29"/>
        <v>112890</v>
      </c>
      <c r="G119" s="39">
        <v>0</v>
      </c>
      <c r="H119" s="39">
        <v>0</v>
      </c>
      <c r="I119" s="40">
        <f t="shared" si="28"/>
        <v>112890</v>
      </c>
    </row>
    <row r="120" spans="1:9" x14ac:dyDescent="0.3">
      <c r="A120">
        <f t="shared" si="27"/>
        <v>2010</v>
      </c>
      <c r="B120" s="38">
        <v>82</v>
      </c>
      <c r="C120" s="39">
        <v>13683109</v>
      </c>
      <c r="D120" s="39">
        <v>3088046</v>
      </c>
      <c r="E120" s="39">
        <v>1096853</v>
      </c>
      <c r="F120" s="40">
        <f t="shared" si="29"/>
        <v>17868008</v>
      </c>
      <c r="G120" s="39">
        <v>6895866</v>
      </c>
      <c r="H120" s="39">
        <v>0</v>
      </c>
      <c r="I120" s="40">
        <f t="shared" si="28"/>
        <v>24763874</v>
      </c>
    </row>
    <row r="121" spans="1:9" x14ac:dyDescent="0.3">
      <c r="B121" s="41" t="s">
        <v>8</v>
      </c>
      <c r="C121" s="39">
        <v>82812881</v>
      </c>
      <c r="D121" s="39">
        <v>23936247</v>
      </c>
      <c r="E121" s="39">
        <v>7507536</v>
      </c>
      <c r="F121" s="40">
        <f t="shared" ref="F121:I121" si="30">SUM(F110:F120)</f>
        <v>114256664</v>
      </c>
      <c r="G121" s="39">
        <v>34097376</v>
      </c>
      <c r="H121" s="39">
        <v>40126065</v>
      </c>
      <c r="I121" s="40">
        <f t="shared" si="30"/>
        <v>188480105</v>
      </c>
    </row>
    <row r="123" spans="1:9" x14ac:dyDescent="0.3">
      <c r="B123" s="8">
        <v>2011</v>
      </c>
      <c r="C123" s="59" t="s">
        <v>0</v>
      </c>
      <c r="D123" s="59"/>
      <c r="E123" s="59"/>
      <c r="F123" s="59"/>
      <c r="G123" s="59"/>
      <c r="H123" s="59"/>
      <c r="I123" s="59"/>
    </row>
    <row r="124" spans="1:9" ht="43.2" x14ac:dyDescent="0.3">
      <c r="B124" s="17" t="s">
        <v>73</v>
      </c>
      <c r="C124" s="4" t="s">
        <v>2</v>
      </c>
      <c r="D124" s="4" t="s">
        <v>3</v>
      </c>
      <c r="E124" s="4" t="s">
        <v>4</v>
      </c>
      <c r="F124" s="18" t="s">
        <v>5</v>
      </c>
      <c r="G124" s="4" t="s">
        <v>6</v>
      </c>
      <c r="H124" s="4" t="s">
        <v>7</v>
      </c>
      <c r="I124" s="18" t="s">
        <v>8</v>
      </c>
    </row>
    <row r="125" spans="1:9" x14ac:dyDescent="0.3">
      <c r="A125">
        <f t="shared" ref="A125:A135" si="31">A110+1</f>
        <v>2011</v>
      </c>
      <c r="B125" s="38">
        <v>9</v>
      </c>
      <c r="C125" s="39">
        <v>14179369</v>
      </c>
      <c r="D125" s="39">
        <v>1148242</v>
      </c>
      <c r="E125" s="39">
        <v>680087</v>
      </c>
      <c r="F125" s="40">
        <f>+SUM(C125:E125)</f>
        <v>16007698</v>
      </c>
      <c r="G125" s="39">
        <v>5823787</v>
      </c>
      <c r="H125" s="39">
        <v>0</v>
      </c>
      <c r="I125" s="40">
        <f t="shared" ref="I125:I135" si="32">SUM(F125:H125)</f>
        <v>21831485</v>
      </c>
    </row>
    <row r="126" spans="1:9" x14ac:dyDescent="0.3">
      <c r="A126">
        <f t="shared" si="31"/>
        <v>2011</v>
      </c>
      <c r="B126" s="38">
        <v>11</v>
      </c>
      <c r="C126" s="39">
        <v>2215026</v>
      </c>
      <c r="D126" s="39">
        <v>25980</v>
      </c>
      <c r="E126" s="39">
        <v>0</v>
      </c>
      <c r="F126" s="40">
        <f t="shared" ref="F126:F135" si="33">+SUM(C126:E126)</f>
        <v>2241006</v>
      </c>
      <c r="G126" s="39">
        <v>693330</v>
      </c>
      <c r="H126" s="39">
        <v>0</v>
      </c>
      <c r="I126" s="40">
        <f t="shared" si="32"/>
        <v>2934336</v>
      </c>
    </row>
    <row r="127" spans="1:9" x14ac:dyDescent="0.3">
      <c r="A127">
        <f t="shared" si="31"/>
        <v>2011</v>
      </c>
      <c r="B127" s="38">
        <v>31</v>
      </c>
      <c r="C127" s="39">
        <v>24526138</v>
      </c>
      <c r="D127" s="39">
        <v>4284247</v>
      </c>
      <c r="E127" s="39">
        <v>1650983</v>
      </c>
      <c r="F127" s="40">
        <f t="shared" si="33"/>
        <v>30461368</v>
      </c>
      <c r="G127" s="39">
        <v>5875833</v>
      </c>
      <c r="H127" s="39">
        <v>0</v>
      </c>
      <c r="I127" s="40">
        <f t="shared" si="32"/>
        <v>36337201</v>
      </c>
    </row>
    <row r="128" spans="1:9" x14ac:dyDescent="0.3">
      <c r="A128">
        <f t="shared" si="31"/>
        <v>2011</v>
      </c>
      <c r="B128" s="38">
        <v>32</v>
      </c>
      <c r="C128" s="39">
        <v>190480</v>
      </c>
      <c r="D128" s="39">
        <v>0</v>
      </c>
      <c r="E128" s="39">
        <v>0</v>
      </c>
      <c r="F128" s="40">
        <f t="shared" si="33"/>
        <v>190480</v>
      </c>
      <c r="G128" s="39">
        <v>1339433</v>
      </c>
      <c r="H128" s="39">
        <v>0</v>
      </c>
      <c r="I128" s="40">
        <f t="shared" si="32"/>
        <v>1529913</v>
      </c>
    </row>
    <row r="129" spans="1:9" x14ac:dyDescent="0.3">
      <c r="A129">
        <f t="shared" si="31"/>
        <v>2011</v>
      </c>
      <c r="B129" s="38">
        <v>33</v>
      </c>
      <c r="C129" s="39">
        <v>4282128</v>
      </c>
      <c r="D129" s="39">
        <v>2439033</v>
      </c>
      <c r="E129" s="39">
        <v>0</v>
      </c>
      <c r="F129" s="40">
        <f t="shared" si="33"/>
        <v>6721161</v>
      </c>
      <c r="G129" s="39">
        <v>674502</v>
      </c>
      <c r="H129" s="39">
        <v>34123796</v>
      </c>
      <c r="I129" s="40">
        <f t="shared" si="32"/>
        <v>41519459</v>
      </c>
    </row>
    <row r="130" spans="1:9" x14ac:dyDescent="0.3">
      <c r="A130">
        <f t="shared" si="31"/>
        <v>2011</v>
      </c>
      <c r="B130" s="38">
        <v>40</v>
      </c>
      <c r="C130" s="39">
        <v>0</v>
      </c>
      <c r="D130" s="39">
        <v>275010</v>
      </c>
      <c r="E130" s="39">
        <v>0</v>
      </c>
      <c r="F130" s="40">
        <f t="shared" si="33"/>
        <v>275010</v>
      </c>
      <c r="G130" s="39">
        <v>0</v>
      </c>
      <c r="H130" s="39">
        <v>2401506</v>
      </c>
      <c r="I130" s="40">
        <f t="shared" si="32"/>
        <v>2676516</v>
      </c>
    </row>
    <row r="131" spans="1:9" x14ac:dyDescent="0.3">
      <c r="A131">
        <f t="shared" si="31"/>
        <v>2011</v>
      </c>
      <c r="B131" s="38">
        <v>46</v>
      </c>
      <c r="C131" s="39">
        <v>59336</v>
      </c>
      <c r="D131" s="39">
        <v>78709</v>
      </c>
      <c r="E131" s="39">
        <v>0</v>
      </c>
      <c r="F131" s="40">
        <f t="shared" si="33"/>
        <v>138045</v>
      </c>
      <c r="G131" s="39">
        <v>731660</v>
      </c>
      <c r="H131" s="39">
        <v>0</v>
      </c>
      <c r="I131" s="40">
        <f t="shared" si="32"/>
        <v>869705</v>
      </c>
    </row>
    <row r="132" spans="1:9" x14ac:dyDescent="0.3">
      <c r="A132">
        <f t="shared" si="31"/>
        <v>2011</v>
      </c>
      <c r="B132" s="38">
        <v>47</v>
      </c>
      <c r="C132" s="39">
        <v>17602047</v>
      </c>
      <c r="D132" s="39">
        <v>11150304</v>
      </c>
      <c r="E132" s="39">
        <v>3496942</v>
      </c>
      <c r="F132" s="40">
        <f t="shared" si="33"/>
        <v>32249293</v>
      </c>
      <c r="G132" s="39">
        <v>10573764</v>
      </c>
      <c r="H132" s="39">
        <v>2106979</v>
      </c>
      <c r="I132" s="40">
        <f t="shared" si="32"/>
        <v>44930036</v>
      </c>
    </row>
    <row r="133" spans="1:9" x14ac:dyDescent="0.3">
      <c r="A133">
        <f t="shared" si="31"/>
        <v>2011</v>
      </c>
      <c r="B133" s="38">
        <v>66</v>
      </c>
      <c r="C133" s="39">
        <v>0</v>
      </c>
      <c r="D133" s="39">
        <v>0</v>
      </c>
      <c r="E133" s="39">
        <v>0</v>
      </c>
      <c r="F133" s="40">
        <f t="shared" si="33"/>
        <v>0</v>
      </c>
      <c r="G133" s="39">
        <v>0</v>
      </c>
      <c r="H133" s="39">
        <v>0</v>
      </c>
      <c r="I133" s="40">
        <f t="shared" si="32"/>
        <v>0</v>
      </c>
    </row>
    <row r="134" spans="1:9" x14ac:dyDescent="0.3">
      <c r="A134">
        <f t="shared" si="31"/>
        <v>2011</v>
      </c>
      <c r="B134" s="38">
        <v>65</v>
      </c>
      <c r="C134" s="39">
        <v>8804</v>
      </c>
      <c r="D134" s="39">
        <v>63602</v>
      </c>
      <c r="E134" s="39">
        <v>0</v>
      </c>
      <c r="F134" s="40">
        <f t="shared" si="33"/>
        <v>72406</v>
      </c>
      <c r="G134" s="39">
        <v>0</v>
      </c>
      <c r="H134" s="39">
        <v>0</v>
      </c>
      <c r="I134" s="40">
        <f t="shared" si="32"/>
        <v>72406</v>
      </c>
    </row>
    <row r="135" spans="1:9" x14ac:dyDescent="0.3">
      <c r="A135">
        <f t="shared" si="31"/>
        <v>2011</v>
      </c>
      <c r="B135" s="38">
        <v>82</v>
      </c>
      <c r="C135" s="39">
        <v>17226222</v>
      </c>
      <c r="D135" s="39">
        <v>3462420</v>
      </c>
      <c r="E135" s="39">
        <v>1164423</v>
      </c>
      <c r="F135" s="40">
        <f t="shared" si="33"/>
        <v>21853065</v>
      </c>
      <c r="G135" s="39">
        <v>7145363</v>
      </c>
      <c r="H135" s="39">
        <v>0</v>
      </c>
      <c r="I135" s="40">
        <f t="shared" si="32"/>
        <v>28998428</v>
      </c>
    </row>
    <row r="136" spans="1:9" x14ac:dyDescent="0.3">
      <c r="B136" s="41" t="s">
        <v>8</v>
      </c>
      <c r="C136" s="39">
        <v>80289550</v>
      </c>
      <c r="D136" s="39">
        <v>22927547</v>
      </c>
      <c r="E136" s="39">
        <v>6992435</v>
      </c>
      <c r="F136" s="40">
        <f t="shared" ref="F136:I136" si="34">SUM(F125:F135)</f>
        <v>110209532</v>
      </c>
      <c r="G136" s="39">
        <v>32857672</v>
      </c>
      <c r="H136" s="39">
        <v>38632281</v>
      </c>
      <c r="I136" s="40">
        <f t="shared" si="34"/>
        <v>181699485</v>
      </c>
    </row>
    <row r="138" spans="1:9" x14ac:dyDescent="0.3">
      <c r="B138" s="8">
        <v>2012</v>
      </c>
      <c r="C138" s="59" t="s">
        <v>0</v>
      </c>
      <c r="D138" s="59"/>
      <c r="E138" s="59"/>
      <c r="F138" s="59"/>
      <c r="G138" s="59"/>
      <c r="H138" s="59"/>
      <c r="I138" s="59"/>
    </row>
    <row r="139" spans="1:9" ht="43.2" x14ac:dyDescent="0.3">
      <c r="B139" s="17" t="s">
        <v>73</v>
      </c>
      <c r="C139" s="4" t="s">
        <v>2</v>
      </c>
      <c r="D139" s="4" t="s">
        <v>3</v>
      </c>
      <c r="E139" s="4" t="s">
        <v>4</v>
      </c>
      <c r="F139" s="18" t="s">
        <v>5</v>
      </c>
      <c r="G139" s="4" t="s">
        <v>6</v>
      </c>
      <c r="H139" s="4" t="s">
        <v>7</v>
      </c>
      <c r="I139" s="18" t="s">
        <v>8</v>
      </c>
    </row>
    <row r="140" spans="1:9" x14ac:dyDescent="0.3">
      <c r="A140">
        <f t="shared" ref="A140:A150" si="35">A125+1</f>
        <v>2012</v>
      </c>
      <c r="B140" s="38">
        <v>9</v>
      </c>
      <c r="C140" s="39">
        <v>20947060</v>
      </c>
      <c r="D140" s="39">
        <v>1100590</v>
      </c>
      <c r="E140" s="39">
        <v>730546</v>
      </c>
      <c r="F140" s="40">
        <f>+SUM(C140:E140)</f>
        <v>22778196</v>
      </c>
      <c r="G140" s="39">
        <v>6933020</v>
      </c>
      <c r="H140" s="39">
        <v>0</v>
      </c>
      <c r="I140" s="40">
        <f t="shared" ref="I140:I150" si="36">SUM(F140:H140)</f>
        <v>29711216</v>
      </c>
    </row>
    <row r="141" spans="1:9" x14ac:dyDescent="0.3">
      <c r="A141">
        <f t="shared" si="35"/>
        <v>2012</v>
      </c>
      <c r="B141" s="38">
        <v>11</v>
      </c>
      <c r="C141" s="39">
        <v>3229131</v>
      </c>
      <c r="D141" s="39">
        <v>24900</v>
      </c>
      <c r="E141" s="39">
        <v>0</v>
      </c>
      <c r="F141" s="40">
        <f t="shared" ref="F141:F150" si="37">+SUM(C141:E141)</f>
        <v>3254031</v>
      </c>
      <c r="G141" s="39">
        <v>594080</v>
      </c>
      <c r="H141" s="39">
        <v>0</v>
      </c>
      <c r="I141" s="40">
        <f t="shared" si="36"/>
        <v>3848111</v>
      </c>
    </row>
    <row r="142" spans="1:9" x14ac:dyDescent="0.3">
      <c r="A142">
        <f t="shared" si="35"/>
        <v>2012</v>
      </c>
      <c r="B142" s="38">
        <v>31</v>
      </c>
      <c r="C142" s="39">
        <v>32843635</v>
      </c>
      <c r="D142" s="39">
        <v>5088652</v>
      </c>
      <c r="E142" s="39">
        <v>1954759</v>
      </c>
      <c r="F142" s="40">
        <f t="shared" si="37"/>
        <v>39887046</v>
      </c>
      <c r="G142" s="39">
        <v>6426525</v>
      </c>
      <c r="H142" s="39">
        <v>0</v>
      </c>
      <c r="I142" s="40">
        <f t="shared" si="36"/>
        <v>46313571</v>
      </c>
    </row>
    <row r="143" spans="1:9" x14ac:dyDescent="0.3">
      <c r="A143">
        <f t="shared" si="35"/>
        <v>2012</v>
      </c>
      <c r="B143" s="38">
        <v>32</v>
      </c>
      <c r="C143" s="39">
        <v>261147</v>
      </c>
      <c r="D143" s="39">
        <v>0</v>
      </c>
      <c r="E143" s="39">
        <v>0</v>
      </c>
      <c r="F143" s="40">
        <f t="shared" si="37"/>
        <v>261147</v>
      </c>
      <c r="G143" s="39">
        <v>1373213</v>
      </c>
      <c r="H143" s="39">
        <v>0</v>
      </c>
      <c r="I143" s="40">
        <f t="shared" si="36"/>
        <v>1634360</v>
      </c>
    </row>
    <row r="144" spans="1:9" x14ac:dyDescent="0.3">
      <c r="A144">
        <f t="shared" si="35"/>
        <v>2012</v>
      </c>
      <c r="B144" s="38">
        <v>33</v>
      </c>
      <c r="C144" s="39">
        <v>4667234</v>
      </c>
      <c r="D144" s="39">
        <v>2719953</v>
      </c>
      <c r="E144" s="39">
        <v>0</v>
      </c>
      <c r="F144" s="40">
        <f t="shared" si="37"/>
        <v>7387187</v>
      </c>
      <c r="G144" s="39">
        <v>843038</v>
      </c>
      <c r="H144" s="39">
        <v>35955588</v>
      </c>
      <c r="I144" s="40">
        <f t="shared" si="36"/>
        <v>44185813</v>
      </c>
    </row>
    <row r="145" spans="1:9" x14ac:dyDescent="0.3">
      <c r="A145">
        <f t="shared" si="35"/>
        <v>2012</v>
      </c>
      <c r="B145" s="38">
        <v>40</v>
      </c>
      <c r="C145" s="39">
        <v>0</v>
      </c>
      <c r="D145" s="39">
        <v>353620</v>
      </c>
      <c r="E145" s="39">
        <v>0</v>
      </c>
      <c r="F145" s="40">
        <f t="shared" si="37"/>
        <v>353620</v>
      </c>
      <c r="G145" s="39">
        <v>0</v>
      </c>
      <c r="H145" s="39">
        <v>2692384</v>
      </c>
      <c r="I145" s="40">
        <f t="shared" si="36"/>
        <v>3046004</v>
      </c>
    </row>
    <row r="146" spans="1:9" x14ac:dyDescent="0.3">
      <c r="A146">
        <f t="shared" si="35"/>
        <v>2012</v>
      </c>
      <c r="B146" s="38">
        <v>46</v>
      </c>
      <c r="C146" s="39">
        <v>46290</v>
      </c>
      <c r="D146" s="39">
        <v>94566</v>
      </c>
      <c r="E146" s="39">
        <v>0</v>
      </c>
      <c r="F146" s="40">
        <f t="shared" si="37"/>
        <v>140856</v>
      </c>
      <c r="G146" s="39">
        <v>916466</v>
      </c>
      <c r="H146" s="39">
        <v>0</v>
      </c>
      <c r="I146" s="40">
        <f t="shared" si="36"/>
        <v>1057322</v>
      </c>
    </row>
    <row r="147" spans="1:9" x14ac:dyDescent="0.3">
      <c r="A147">
        <f t="shared" si="35"/>
        <v>2012</v>
      </c>
      <c r="B147" s="38">
        <v>47</v>
      </c>
      <c r="C147" s="39">
        <v>19276429</v>
      </c>
      <c r="D147" s="39">
        <v>11451424</v>
      </c>
      <c r="E147" s="39">
        <v>3650310</v>
      </c>
      <c r="F147" s="40">
        <f t="shared" si="37"/>
        <v>34378163</v>
      </c>
      <c r="G147" s="39">
        <v>11007238</v>
      </c>
      <c r="H147" s="39">
        <v>2184757</v>
      </c>
      <c r="I147" s="40">
        <f t="shared" si="36"/>
        <v>47570158</v>
      </c>
    </row>
    <row r="148" spans="1:9" x14ac:dyDescent="0.3">
      <c r="A148">
        <f t="shared" si="35"/>
        <v>2012</v>
      </c>
      <c r="B148" s="38">
        <v>66</v>
      </c>
      <c r="C148" s="39">
        <v>0</v>
      </c>
      <c r="D148" s="39">
        <v>0</v>
      </c>
      <c r="E148" s="39">
        <v>0</v>
      </c>
      <c r="F148" s="40">
        <f t="shared" si="37"/>
        <v>0</v>
      </c>
      <c r="G148" s="39">
        <v>0</v>
      </c>
      <c r="H148" s="39">
        <v>0</v>
      </c>
      <c r="I148" s="40">
        <f t="shared" si="36"/>
        <v>0</v>
      </c>
    </row>
    <row r="149" spans="1:9" x14ac:dyDescent="0.3">
      <c r="A149">
        <f t="shared" si="35"/>
        <v>2012</v>
      </c>
      <c r="B149" s="38">
        <v>65</v>
      </c>
      <c r="C149" s="39">
        <v>25014</v>
      </c>
      <c r="D149" s="39">
        <v>45748</v>
      </c>
      <c r="E149" s="39">
        <v>0</v>
      </c>
      <c r="F149" s="40">
        <f t="shared" si="37"/>
        <v>70762</v>
      </c>
      <c r="G149" s="39">
        <v>0</v>
      </c>
      <c r="H149" s="39">
        <v>0</v>
      </c>
      <c r="I149" s="40">
        <f t="shared" si="36"/>
        <v>70762</v>
      </c>
    </row>
    <row r="150" spans="1:9" x14ac:dyDescent="0.3">
      <c r="A150">
        <f t="shared" si="35"/>
        <v>2012</v>
      </c>
      <c r="B150" s="38">
        <v>82</v>
      </c>
      <c r="C150" s="39">
        <v>16624453</v>
      </c>
      <c r="D150" s="39">
        <v>3301229</v>
      </c>
      <c r="E150" s="39">
        <v>1225552</v>
      </c>
      <c r="F150" s="40">
        <f t="shared" si="37"/>
        <v>21151234</v>
      </c>
      <c r="G150" s="39">
        <v>7352523</v>
      </c>
      <c r="H150" s="39">
        <v>0</v>
      </c>
      <c r="I150" s="40">
        <f t="shared" si="36"/>
        <v>28503757</v>
      </c>
    </row>
    <row r="151" spans="1:9" x14ac:dyDescent="0.3">
      <c r="B151" s="41" t="s">
        <v>8</v>
      </c>
      <c r="C151" s="39">
        <v>97920393</v>
      </c>
      <c r="D151" s="39">
        <v>24180682</v>
      </c>
      <c r="E151" s="39">
        <v>7561167</v>
      </c>
      <c r="F151" s="40">
        <f t="shared" ref="F151:I151" si="38">SUM(F140:F150)</f>
        <v>129662242</v>
      </c>
      <c r="G151" s="39">
        <v>35446103</v>
      </c>
      <c r="H151" s="39">
        <v>40832729</v>
      </c>
      <c r="I151" s="40">
        <f t="shared" si="38"/>
        <v>205941074</v>
      </c>
    </row>
    <row r="153" spans="1:9" x14ac:dyDescent="0.3">
      <c r="B153" s="8">
        <v>2013</v>
      </c>
      <c r="C153" s="59" t="s">
        <v>0</v>
      </c>
      <c r="D153" s="59"/>
      <c r="E153" s="59"/>
      <c r="F153" s="59"/>
      <c r="G153" s="59"/>
      <c r="H153" s="59"/>
      <c r="I153" s="59"/>
    </row>
    <row r="154" spans="1:9" ht="43.2" x14ac:dyDescent="0.3">
      <c r="B154" s="17" t="s">
        <v>73</v>
      </c>
      <c r="C154" s="4" t="s">
        <v>2</v>
      </c>
      <c r="D154" s="4" t="s">
        <v>3</v>
      </c>
      <c r="E154" s="4" t="s">
        <v>4</v>
      </c>
      <c r="F154" s="18" t="s">
        <v>5</v>
      </c>
      <c r="G154" s="4" t="s">
        <v>6</v>
      </c>
      <c r="H154" s="4" t="s">
        <v>7</v>
      </c>
      <c r="I154" s="18" t="s">
        <v>8</v>
      </c>
    </row>
    <row r="155" spans="1:9" x14ac:dyDescent="0.3">
      <c r="A155">
        <f t="shared" ref="A155:A165" si="39">A140+1</f>
        <v>2013</v>
      </c>
      <c r="B155" s="38">
        <v>9</v>
      </c>
      <c r="C155" s="39">
        <v>15922849</v>
      </c>
      <c r="D155" s="39">
        <v>943842</v>
      </c>
      <c r="E155" s="39">
        <v>552666</v>
      </c>
      <c r="F155" s="40">
        <f>+SUM(C155:E155)</f>
        <v>17419357</v>
      </c>
      <c r="G155" s="39">
        <v>5869089</v>
      </c>
      <c r="H155" s="39">
        <v>0</v>
      </c>
      <c r="I155" s="40">
        <f t="shared" ref="I155:I165" si="40">SUM(F155:H155)</f>
        <v>23288446</v>
      </c>
    </row>
    <row r="156" spans="1:9" x14ac:dyDescent="0.3">
      <c r="A156">
        <f t="shared" si="39"/>
        <v>2013</v>
      </c>
      <c r="B156" s="38">
        <v>11</v>
      </c>
      <c r="C156" s="39">
        <v>2293590</v>
      </c>
      <c r="D156" s="39">
        <v>22300</v>
      </c>
      <c r="E156" s="39">
        <v>0</v>
      </c>
      <c r="F156" s="40">
        <f t="shared" ref="F156:F165" si="41">+SUM(C156:E156)</f>
        <v>2315890</v>
      </c>
      <c r="G156" s="39">
        <v>414924</v>
      </c>
      <c r="H156" s="39">
        <v>0</v>
      </c>
      <c r="I156" s="40">
        <f t="shared" si="40"/>
        <v>2730814</v>
      </c>
    </row>
    <row r="157" spans="1:9" x14ac:dyDescent="0.3">
      <c r="A157">
        <f t="shared" si="39"/>
        <v>2013</v>
      </c>
      <c r="B157" s="38">
        <v>31</v>
      </c>
      <c r="C157" s="39">
        <v>24552538</v>
      </c>
      <c r="D157" s="39">
        <v>4763569</v>
      </c>
      <c r="E157" s="39">
        <v>1905125</v>
      </c>
      <c r="F157" s="40">
        <f t="shared" si="41"/>
        <v>31221232</v>
      </c>
      <c r="G157" s="39">
        <v>5970309</v>
      </c>
      <c r="H157" s="39">
        <v>0</v>
      </c>
      <c r="I157" s="40">
        <f t="shared" si="40"/>
        <v>37191541</v>
      </c>
    </row>
    <row r="158" spans="1:9" x14ac:dyDescent="0.3">
      <c r="A158">
        <f t="shared" si="39"/>
        <v>2013</v>
      </c>
      <c r="B158" s="38">
        <v>32</v>
      </c>
      <c r="C158" s="39">
        <v>147863</v>
      </c>
      <c r="D158" s="39">
        <v>0</v>
      </c>
      <c r="E158" s="39">
        <v>0</v>
      </c>
      <c r="F158" s="40">
        <f t="shared" si="41"/>
        <v>147863</v>
      </c>
      <c r="G158" s="39">
        <v>1382335</v>
      </c>
      <c r="H158" s="39">
        <v>0</v>
      </c>
      <c r="I158" s="40">
        <f t="shared" si="40"/>
        <v>1530198</v>
      </c>
    </row>
    <row r="159" spans="1:9" x14ac:dyDescent="0.3">
      <c r="A159">
        <f t="shared" si="39"/>
        <v>2013</v>
      </c>
      <c r="B159" s="38">
        <v>33</v>
      </c>
      <c r="C159" s="39">
        <v>3599856</v>
      </c>
      <c r="D159" s="39">
        <v>2096603</v>
      </c>
      <c r="E159" s="39">
        <v>0</v>
      </c>
      <c r="F159" s="40">
        <f t="shared" si="41"/>
        <v>5696459</v>
      </c>
      <c r="G159" s="39">
        <v>855031</v>
      </c>
      <c r="H159" s="39">
        <v>26391292</v>
      </c>
      <c r="I159" s="40">
        <f t="shared" si="40"/>
        <v>32942782</v>
      </c>
    </row>
    <row r="160" spans="1:9" x14ac:dyDescent="0.3">
      <c r="A160">
        <f t="shared" si="39"/>
        <v>2013</v>
      </c>
      <c r="B160" s="38">
        <v>40</v>
      </c>
      <c r="C160" s="39">
        <v>0</v>
      </c>
      <c r="D160" s="39">
        <v>282690</v>
      </c>
      <c r="E160" s="39">
        <v>0</v>
      </c>
      <c r="F160" s="40">
        <f t="shared" si="41"/>
        <v>282690</v>
      </c>
      <c r="G160" s="39">
        <v>0</v>
      </c>
      <c r="H160" s="39">
        <v>2079151</v>
      </c>
      <c r="I160" s="40">
        <f t="shared" si="40"/>
        <v>2361841</v>
      </c>
    </row>
    <row r="161" spans="1:9" x14ac:dyDescent="0.3">
      <c r="A161">
        <f t="shared" si="39"/>
        <v>2013</v>
      </c>
      <c r="B161" s="38">
        <v>46</v>
      </c>
      <c r="C161" s="39">
        <v>55809</v>
      </c>
      <c r="D161" s="39">
        <v>81377</v>
      </c>
      <c r="E161" s="39">
        <v>0</v>
      </c>
      <c r="F161" s="40">
        <f t="shared" si="41"/>
        <v>137186</v>
      </c>
      <c r="G161" s="39">
        <v>664145</v>
      </c>
      <c r="H161" s="39">
        <v>0</v>
      </c>
      <c r="I161" s="40">
        <f t="shared" si="40"/>
        <v>801331</v>
      </c>
    </row>
    <row r="162" spans="1:9" x14ac:dyDescent="0.3">
      <c r="A162">
        <f t="shared" si="39"/>
        <v>2013</v>
      </c>
      <c r="B162" s="38">
        <v>47</v>
      </c>
      <c r="C162" s="39">
        <v>16789943</v>
      </c>
      <c r="D162" s="39">
        <v>10328837</v>
      </c>
      <c r="E162" s="39">
        <v>3638396</v>
      </c>
      <c r="F162" s="40">
        <f t="shared" si="41"/>
        <v>30757176</v>
      </c>
      <c r="G162" s="39">
        <v>11061994</v>
      </c>
      <c r="H162" s="39">
        <v>2218470</v>
      </c>
      <c r="I162" s="40">
        <f t="shared" si="40"/>
        <v>44037640</v>
      </c>
    </row>
    <row r="163" spans="1:9" x14ac:dyDescent="0.3">
      <c r="A163">
        <f t="shared" si="39"/>
        <v>2013</v>
      </c>
      <c r="B163" s="38">
        <v>66</v>
      </c>
      <c r="C163" s="39">
        <v>0</v>
      </c>
      <c r="D163" s="39">
        <v>0</v>
      </c>
      <c r="E163" s="39">
        <v>0</v>
      </c>
      <c r="F163" s="40">
        <f t="shared" si="41"/>
        <v>0</v>
      </c>
      <c r="G163" s="39">
        <v>0</v>
      </c>
      <c r="H163" s="39">
        <v>0</v>
      </c>
      <c r="I163" s="40">
        <f t="shared" si="40"/>
        <v>0</v>
      </c>
    </row>
    <row r="164" spans="1:9" x14ac:dyDescent="0.3">
      <c r="A164">
        <f t="shared" si="39"/>
        <v>2013</v>
      </c>
      <c r="B164" s="38">
        <v>65</v>
      </c>
      <c r="C164" s="39">
        <v>0</v>
      </c>
      <c r="D164" s="39">
        <v>36609</v>
      </c>
      <c r="E164" s="39">
        <v>0</v>
      </c>
      <c r="F164" s="40">
        <f t="shared" si="41"/>
        <v>36609</v>
      </c>
      <c r="G164" s="39">
        <v>0</v>
      </c>
      <c r="H164" s="39">
        <v>0</v>
      </c>
      <c r="I164" s="40">
        <f t="shared" si="40"/>
        <v>36609</v>
      </c>
    </row>
    <row r="165" spans="1:9" x14ac:dyDescent="0.3">
      <c r="A165">
        <f t="shared" si="39"/>
        <v>2013</v>
      </c>
      <c r="B165" s="38">
        <v>82</v>
      </c>
      <c r="C165" s="39">
        <v>13116488</v>
      </c>
      <c r="D165" s="39">
        <v>3076572</v>
      </c>
      <c r="E165" s="39">
        <v>1180231</v>
      </c>
      <c r="F165" s="40">
        <f t="shared" si="41"/>
        <v>17373291</v>
      </c>
      <c r="G165" s="39">
        <v>7510384</v>
      </c>
      <c r="H165" s="39">
        <v>0</v>
      </c>
      <c r="I165" s="40">
        <f t="shared" si="40"/>
        <v>24883675</v>
      </c>
    </row>
    <row r="166" spans="1:9" x14ac:dyDescent="0.3">
      <c r="B166" s="41" t="s">
        <v>8</v>
      </c>
      <c r="C166" s="39">
        <v>76478936</v>
      </c>
      <c r="D166" s="39">
        <v>21632399</v>
      </c>
      <c r="E166" s="39">
        <v>7276418</v>
      </c>
      <c r="F166" s="40">
        <f t="shared" ref="F166:I166" si="42">SUM(F155:F165)</f>
        <v>105387753</v>
      </c>
      <c r="G166" s="39">
        <v>33728211</v>
      </c>
      <c r="H166" s="39">
        <v>30688913</v>
      </c>
      <c r="I166" s="40">
        <f t="shared" si="42"/>
        <v>169804877</v>
      </c>
    </row>
    <row r="168" spans="1:9" x14ac:dyDescent="0.3">
      <c r="B168" s="8">
        <v>2014</v>
      </c>
      <c r="C168" s="59" t="s">
        <v>0</v>
      </c>
      <c r="D168" s="59"/>
      <c r="E168" s="59"/>
      <c r="F168" s="59"/>
      <c r="G168" s="59"/>
      <c r="H168" s="59"/>
      <c r="I168" s="59"/>
    </row>
    <row r="169" spans="1:9" ht="43.2" x14ac:dyDescent="0.3">
      <c r="B169" s="17" t="s">
        <v>73</v>
      </c>
      <c r="C169" s="4" t="s">
        <v>2</v>
      </c>
      <c r="D169" s="4" t="s">
        <v>3</v>
      </c>
      <c r="E169" s="4" t="s">
        <v>4</v>
      </c>
      <c r="F169" s="18" t="s">
        <v>5</v>
      </c>
      <c r="G169" s="4" t="s">
        <v>6</v>
      </c>
      <c r="H169" s="4" t="s">
        <v>7</v>
      </c>
      <c r="I169" s="18" t="s">
        <v>8</v>
      </c>
    </row>
    <row r="170" spans="1:9" x14ac:dyDescent="0.3">
      <c r="A170">
        <f t="shared" ref="A170:A180" si="43">A155+1</f>
        <v>2014</v>
      </c>
      <c r="B170" s="38">
        <v>9</v>
      </c>
      <c r="C170" s="39">
        <v>13803134</v>
      </c>
      <c r="D170" s="39">
        <v>920358</v>
      </c>
      <c r="E170" s="39">
        <v>550720</v>
      </c>
      <c r="F170" s="40">
        <f>+SUM(C170:E170)</f>
        <v>15274212</v>
      </c>
      <c r="G170" s="39">
        <v>4711496</v>
      </c>
      <c r="H170" s="39">
        <v>0</v>
      </c>
      <c r="I170" s="40">
        <f t="shared" ref="I170:I180" si="44">SUM(F170:H170)</f>
        <v>19985708</v>
      </c>
    </row>
    <row r="171" spans="1:9" x14ac:dyDescent="0.3">
      <c r="A171">
        <f t="shared" si="43"/>
        <v>2014</v>
      </c>
      <c r="B171" s="38">
        <v>11</v>
      </c>
      <c r="C171" s="39">
        <v>2045920</v>
      </c>
      <c r="D171" s="39">
        <v>29300</v>
      </c>
      <c r="E171" s="39">
        <v>0</v>
      </c>
      <c r="F171" s="40">
        <f t="shared" ref="F171:F180" si="45">+SUM(C171:E171)</f>
        <v>2075220</v>
      </c>
      <c r="G171" s="39">
        <v>365145</v>
      </c>
      <c r="H171" s="39">
        <v>0</v>
      </c>
      <c r="I171" s="40">
        <f t="shared" si="44"/>
        <v>2440365</v>
      </c>
    </row>
    <row r="172" spans="1:9" x14ac:dyDescent="0.3">
      <c r="A172">
        <f t="shared" si="43"/>
        <v>2014</v>
      </c>
      <c r="B172" s="38">
        <v>31</v>
      </c>
      <c r="C172" s="39">
        <v>20208292</v>
      </c>
      <c r="D172" s="39">
        <v>3739279</v>
      </c>
      <c r="E172" s="39">
        <v>1292448</v>
      </c>
      <c r="F172" s="40">
        <f t="shared" si="45"/>
        <v>25240019</v>
      </c>
      <c r="G172" s="39">
        <v>3901257</v>
      </c>
      <c r="H172" s="39">
        <v>0</v>
      </c>
      <c r="I172" s="40">
        <f t="shared" si="44"/>
        <v>29141276</v>
      </c>
    </row>
    <row r="173" spans="1:9" x14ac:dyDescent="0.3">
      <c r="A173">
        <f t="shared" si="43"/>
        <v>2014</v>
      </c>
      <c r="B173" s="38">
        <v>32</v>
      </c>
      <c r="C173" s="39">
        <v>26411</v>
      </c>
      <c r="D173" s="39">
        <v>0</v>
      </c>
      <c r="E173" s="39">
        <v>0</v>
      </c>
      <c r="F173" s="40">
        <f t="shared" si="45"/>
        <v>26411</v>
      </c>
      <c r="G173" s="39">
        <v>940175</v>
      </c>
      <c r="H173" s="39">
        <v>0</v>
      </c>
      <c r="I173" s="40">
        <f t="shared" si="44"/>
        <v>966586</v>
      </c>
    </row>
    <row r="174" spans="1:9" x14ac:dyDescent="0.3">
      <c r="A174">
        <f t="shared" si="43"/>
        <v>2014</v>
      </c>
      <c r="B174" s="38">
        <v>33</v>
      </c>
      <c r="C174" s="39">
        <v>2815248</v>
      </c>
      <c r="D174" s="39">
        <v>1952995</v>
      </c>
      <c r="E174" s="39">
        <v>0</v>
      </c>
      <c r="F174" s="40">
        <f t="shared" si="45"/>
        <v>4768243</v>
      </c>
      <c r="G174" s="39">
        <v>457156</v>
      </c>
      <c r="H174" s="39">
        <v>29199885</v>
      </c>
      <c r="I174" s="40">
        <f t="shared" si="44"/>
        <v>34425284</v>
      </c>
    </row>
    <row r="175" spans="1:9" x14ac:dyDescent="0.3">
      <c r="A175">
        <f t="shared" si="43"/>
        <v>2014</v>
      </c>
      <c r="B175" s="38">
        <v>40</v>
      </c>
      <c r="C175" s="39">
        <v>0</v>
      </c>
      <c r="D175" s="39">
        <v>205420</v>
      </c>
      <c r="E175" s="39">
        <v>0</v>
      </c>
      <c r="F175" s="40">
        <f t="shared" si="45"/>
        <v>205420</v>
      </c>
      <c r="G175" s="39">
        <v>0</v>
      </c>
      <c r="H175" s="39">
        <v>1460530</v>
      </c>
      <c r="I175" s="40">
        <f t="shared" si="44"/>
        <v>1665950</v>
      </c>
    </row>
    <row r="176" spans="1:9" x14ac:dyDescent="0.3">
      <c r="A176">
        <f t="shared" si="43"/>
        <v>2014</v>
      </c>
      <c r="B176" s="38">
        <v>46</v>
      </c>
      <c r="C176" s="39">
        <v>35032</v>
      </c>
      <c r="D176" s="39">
        <v>58157</v>
      </c>
      <c r="E176" s="39">
        <v>0</v>
      </c>
      <c r="F176" s="40">
        <f t="shared" si="45"/>
        <v>93189</v>
      </c>
      <c r="G176" s="39">
        <v>528390</v>
      </c>
      <c r="H176" s="39">
        <v>0</v>
      </c>
      <c r="I176" s="40">
        <f t="shared" si="44"/>
        <v>621579</v>
      </c>
    </row>
    <row r="177" spans="1:9" x14ac:dyDescent="0.3">
      <c r="A177">
        <f t="shared" si="43"/>
        <v>2014</v>
      </c>
      <c r="B177" s="38">
        <v>47</v>
      </c>
      <c r="C177" s="39">
        <v>13557480</v>
      </c>
      <c r="D177" s="39">
        <v>7378808</v>
      </c>
      <c r="E177" s="39">
        <v>2681466</v>
      </c>
      <c r="F177" s="40">
        <f t="shared" si="45"/>
        <v>23617754</v>
      </c>
      <c r="G177" s="39">
        <v>7366597</v>
      </c>
      <c r="H177" s="39">
        <v>2313774</v>
      </c>
      <c r="I177" s="40">
        <f t="shared" si="44"/>
        <v>33298125</v>
      </c>
    </row>
    <row r="178" spans="1:9" x14ac:dyDescent="0.3">
      <c r="A178">
        <f t="shared" si="43"/>
        <v>2014</v>
      </c>
      <c r="B178" s="38">
        <v>66</v>
      </c>
      <c r="C178" s="39">
        <v>0</v>
      </c>
      <c r="D178" s="39">
        <v>0</v>
      </c>
      <c r="E178" s="39">
        <v>0</v>
      </c>
      <c r="F178" s="40">
        <f t="shared" si="45"/>
        <v>0</v>
      </c>
      <c r="G178" s="39">
        <v>0</v>
      </c>
      <c r="H178" s="39">
        <v>0</v>
      </c>
      <c r="I178" s="40">
        <f t="shared" si="44"/>
        <v>0</v>
      </c>
    </row>
    <row r="179" spans="1:9" x14ac:dyDescent="0.3">
      <c r="A179">
        <f t="shared" si="43"/>
        <v>2014</v>
      </c>
      <c r="B179" s="38">
        <v>65</v>
      </c>
      <c r="C179" s="39">
        <v>0</v>
      </c>
      <c r="D179" s="39">
        <v>33586</v>
      </c>
      <c r="E179" s="39">
        <v>0</v>
      </c>
      <c r="F179" s="40">
        <f t="shared" si="45"/>
        <v>33586</v>
      </c>
      <c r="G179" s="39">
        <v>0</v>
      </c>
      <c r="H179" s="39">
        <v>0</v>
      </c>
      <c r="I179" s="40">
        <f t="shared" si="44"/>
        <v>33586</v>
      </c>
    </row>
    <row r="180" spans="1:9" x14ac:dyDescent="0.3">
      <c r="A180">
        <f t="shared" si="43"/>
        <v>2014</v>
      </c>
      <c r="B180" s="38">
        <v>82</v>
      </c>
      <c r="C180" s="39">
        <v>11936932</v>
      </c>
      <c r="D180" s="39">
        <v>2134676</v>
      </c>
      <c r="E180" s="39">
        <v>762430</v>
      </c>
      <c r="F180" s="40">
        <f t="shared" si="45"/>
        <v>14834038</v>
      </c>
      <c r="G180" s="39">
        <v>4980309</v>
      </c>
      <c r="H180" s="39">
        <v>0</v>
      </c>
      <c r="I180" s="40">
        <f t="shared" si="44"/>
        <v>19814347</v>
      </c>
    </row>
    <row r="181" spans="1:9" x14ac:dyDescent="0.3">
      <c r="B181" s="41" t="s">
        <v>8</v>
      </c>
      <c r="C181" s="39">
        <v>64428449</v>
      </c>
      <c r="D181" s="39">
        <v>16452579</v>
      </c>
      <c r="E181" s="39">
        <v>5287064</v>
      </c>
      <c r="F181" s="40">
        <f t="shared" ref="F181:I181" si="46">SUM(F170:F180)</f>
        <v>86168092</v>
      </c>
      <c r="G181" s="39">
        <v>23250525</v>
      </c>
      <c r="H181" s="39">
        <v>32974189</v>
      </c>
      <c r="I181" s="40">
        <f t="shared" si="46"/>
        <v>142392806</v>
      </c>
    </row>
    <row r="183" spans="1:9" x14ac:dyDescent="0.3">
      <c r="B183" s="8">
        <v>2015</v>
      </c>
      <c r="C183" s="59" t="s">
        <v>0</v>
      </c>
      <c r="D183" s="59"/>
      <c r="E183" s="59"/>
      <c r="F183" s="59"/>
      <c r="G183" s="59"/>
      <c r="H183" s="59"/>
      <c r="I183" s="59"/>
    </row>
    <row r="184" spans="1:9" ht="43.2" x14ac:dyDescent="0.3">
      <c r="B184" s="17" t="s">
        <v>73</v>
      </c>
      <c r="C184" s="4" t="s">
        <v>2</v>
      </c>
      <c r="D184" s="4" t="s">
        <v>3</v>
      </c>
      <c r="E184" s="4" t="s">
        <v>4</v>
      </c>
      <c r="F184" s="18" t="s">
        <v>5</v>
      </c>
      <c r="G184" s="4" t="s">
        <v>6</v>
      </c>
      <c r="H184" s="4" t="s">
        <v>7</v>
      </c>
      <c r="I184" s="18" t="s">
        <v>8</v>
      </c>
    </row>
    <row r="185" spans="1:9" x14ac:dyDescent="0.3">
      <c r="A185">
        <f t="shared" ref="A185:A195" si="47">A170+1</f>
        <v>2015</v>
      </c>
      <c r="B185" s="38">
        <v>9</v>
      </c>
      <c r="C185" s="39">
        <v>19574803</v>
      </c>
      <c r="D185" s="39">
        <v>1125118</v>
      </c>
      <c r="E185" s="39">
        <v>664839</v>
      </c>
      <c r="F185" s="40">
        <f>+SUM(C185:E185)</f>
        <v>21364760</v>
      </c>
      <c r="G185" s="39">
        <v>8185736</v>
      </c>
      <c r="H185" s="39">
        <v>0</v>
      </c>
      <c r="I185" s="40">
        <f t="shared" ref="I185:I195" si="48">SUM(F185:H185)</f>
        <v>29550496</v>
      </c>
    </row>
    <row r="186" spans="1:9" x14ac:dyDescent="0.3">
      <c r="A186">
        <f t="shared" si="47"/>
        <v>2015</v>
      </c>
      <c r="B186" s="38">
        <v>11</v>
      </c>
      <c r="C186" s="39">
        <v>3444494</v>
      </c>
      <c r="D186" s="39">
        <v>37250</v>
      </c>
      <c r="E186" s="39">
        <v>0</v>
      </c>
      <c r="F186" s="40">
        <f t="shared" ref="F186:F195" si="49">+SUM(C186:E186)</f>
        <v>3481744</v>
      </c>
      <c r="G186" s="39">
        <v>562256</v>
      </c>
      <c r="H186" s="39">
        <v>0</v>
      </c>
      <c r="I186" s="40">
        <f t="shared" si="48"/>
        <v>4044000</v>
      </c>
    </row>
    <row r="187" spans="1:9" x14ac:dyDescent="0.3">
      <c r="A187">
        <f t="shared" si="47"/>
        <v>2015</v>
      </c>
      <c r="B187" s="38">
        <v>31</v>
      </c>
      <c r="C187" s="39">
        <v>27820797</v>
      </c>
      <c r="D187" s="39">
        <v>4907068</v>
      </c>
      <c r="E187" s="39">
        <v>1699956</v>
      </c>
      <c r="F187" s="40">
        <f t="shared" si="49"/>
        <v>34427821</v>
      </c>
      <c r="G187" s="39">
        <v>5181571</v>
      </c>
      <c r="H187" s="39">
        <v>0</v>
      </c>
      <c r="I187" s="40">
        <f t="shared" si="48"/>
        <v>39609392</v>
      </c>
    </row>
    <row r="188" spans="1:9" x14ac:dyDescent="0.3">
      <c r="A188">
        <f t="shared" si="47"/>
        <v>2015</v>
      </c>
      <c r="B188" s="38">
        <v>32</v>
      </c>
      <c r="C188" s="39">
        <v>161654</v>
      </c>
      <c r="D188" s="39">
        <v>0</v>
      </c>
      <c r="E188" s="39">
        <v>0</v>
      </c>
      <c r="F188" s="40">
        <f t="shared" si="49"/>
        <v>161654</v>
      </c>
      <c r="G188" s="39">
        <v>1279685</v>
      </c>
      <c r="H188" s="39">
        <v>0</v>
      </c>
      <c r="I188" s="40">
        <f t="shared" si="48"/>
        <v>1441339</v>
      </c>
    </row>
    <row r="189" spans="1:9" x14ac:dyDescent="0.3">
      <c r="A189">
        <f t="shared" si="47"/>
        <v>2015</v>
      </c>
      <c r="B189" s="38">
        <v>33</v>
      </c>
      <c r="C189" s="39">
        <v>5237677</v>
      </c>
      <c r="D189" s="39">
        <v>2924724</v>
      </c>
      <c r="E189" s="39">
        <v>0</v>
      </c>
      <c r="F189" s="40">
        <f t="shared" si="49"/>
        <v>8162401</v>
      </c>
      <c r="G189" s="39">
        <v>1068154</v>
      </c>
      <c r="H189" s="39">
        <v>40002906</v>
      </c>
      <c r="I189" s="40">
        <f t="shared" si="48"/>
        <v>49233461</v>
      </c>
    </row>
    <row r="190" spans="1:9" x14ac:dyDescent="0.3">
      <c r="A190">
        <f t="shared" si="47"/>
        <v>2015</v>
      </c>
      <c r="B190" s="38">
        <v>40</v>
      </c>
      <c r="C190" s="39">
        <v>0</v>
      </c>
      <c r="D190" s="39">
        <v>341742</v>
      </c>
      <c r="E190" s="39">
        <v>0</v>
      </c>
      <c r="F190" s="40">
        <f t="shared" si="49"/>
        <v>341742</v>
      </c>
      <c r="G190" s="39">
        <v>0</v>
      </c>
      <c r="H190" s="39">
        <v>2606351</v>
      </c>
      <c r="I190" s="40">
        <f t="shared" si="48"/>
        <v>2948093</v>
      </c>
    </row>
    <row r="191" spans="1:9" x14ac:dyDescent="0.3">
      <c r="A191">
        <f t="shared" si="47"/>
        <v>2015</v>
      </c>
      <c r="B191" s="38">
        <v>46</v>
      </c>
      <c r="C191" s="39">
        <v>37718</v>
      </c>
      <c r="D191" s="39">
        <v>107165</v>
      </c>
      <c r="E191" s="39">
        <v>0</v>
      </c>
      <c r="F191" s="40">
        <f t="shared" si="49"/>
        <v>144883</v>
      </c>
      <c r="G191" s="39">
        <v>784211</v>
      </c>
      <c r="H191" s="39">
        <v>0</v>
      </c>
      <c r="I191" s="40">
        <f t="shared" si="48"/>
        <v>929094</v>
      </c>
    </row>
    <row r="192" spans="1:9" x14ac:dyDescent="0.3">
      <c r="A192">
        <f t="shared" si="47"/>
        <v>2015</v>
      </c>
      <c r="B192" s="38">
        <v>47</v>
      </c>
      <c r="C192" s="39">
        <v>18515955</v>
      </c>
      <c r="D192" s="39">
        <v>8983694</v>
      </c>
      <c r="E192" s="39">
        <v>3164526</v>
      </c>
      <c r="F192" s="40">
        <f t="shared" si="49"/>
        <v>30664175</v>
      </c>
      <c r="G192" s="39">
        <v>11341812</v>
      </c>
      <c r="H192" s="39">
        <v>2994267</v>
      </c>
      <c r="I192" s="40">
        <f t="shared" si="48"/>
        <v>45000254</v>
      </c>
    </row>
    <row r="193" spans="1:9" x14ac:dyDescent="0.3">
      <c r="A193">
        <f t="shared" si="47"/>
        <v>2015</v>
      </c>
      <c r="B193" s="38">
        <v>66</v>
      </c>
      <c r="C193" s="39">
        <v>0</v>
      </c>
      <c r="D193" s="39">
        <v>0</v>
      </c>
      <c r="E193" s="39">
        <v>0</v>
      </c>
      <c r="F193" s="40">
        <f t="shared" si="49"/>
        <v>0</v>
      </c>
      <c r="G193" s="39">
        <v>0</v>
      </c>
      <c r="H193" s="39">
        <v>0</v>
      </c>
      <c r="I193" s="40">
        <f t="shared" si="48"/>
        <v>0</v>
      </c>
    </row>
    <row r="194" spans="1:9" x14ac:dyDescent="0.3">
      <c r="A194">
        <f t="shared" si="47"/>
        <v>2015</v>
      </c>
      <c r="B194" s="38">
        <v>65</v>
      </c>
      <c r="C194" s="39">
        <v>15860</v>
      </c>
      <c r="D194" s="39">
        <v>83153</v>
      </c>
      <c r="E194" s="39">
        <v>0</v>
      </c>
      <c r="F194" s="40">
        <f t="shared" si="49"/>
        <v>99013</v>
      </c>
      <c r="G194" s="39">
        <v>0</v>
      </c>
      <c r="H194" s="39">
        <v>0</v>
      </c>
      <c r="I194" s="40">
        <f t="shared" si="48"/>
        <v>99013</v>
      </c>
    </row>
    <row r="195" spans="1:9" x14ac:dyDescent="0.3">
      <c r="A195">
        <f t="shared" si="47"/>
        <v>2015</v>
      </c>
      <c r="B195" s="38">
        <v>82</v>
      </c>
      <c r="C195" s="39">
        <v>15602406</v>
      </c>
      <c r="D195" s="39">
        <v>3060894</v>
      </c>
      <c r="E195" s="39">
        <v>990703</v>
      </c>
      <c r="F195" s="40">
        <f t="shared" si="49"/>
        <v>19654003</v>
      </c>
      <c r="G195" s="39">
        <v>7195838</v>
      </c>
      <c r="H195" s="39">
        <v>0</v>
      </c>
      <c r="I195" s="40">
        <f t="shared" si="48"/>
        <v>26849841</v>
      </c>
    </row>
    <row r="196" spans="1:9" x14ac:dyDescent="0.3">
      <c r="B196" s="41" t="s">
        <v>8</v>
      </c>
      <c r="C196" s="39">
        <v>90411364</v>
      </c>
      <c r="D196" s="39">
        <v>21570808</v>
      </c>
      <c r="E196" s="39">
        <v>6520024</v>
      </c>
      <c r="F196" s="40">
        <f t="shared" ref="F196:I196" si="50">SUM(F185:F195)</f>
        <v>118502196</v>
      </c>
      <c r="G196" s="39">
        <v>35599263</v>
      </c>
      <c r="H196" s="39">
        <v>45603524</v>
      </c>
      <c r="I196" s="40">
        <f t="shared" si="50"/>
        <v>199704983</v>
      </c>
    </row>
    <row r="198" spans="1:9" x14ac:dyDescent="0.3">
      <c r="B198" s="8">
        <v>2016</v>
      </c>
      <c r="C198" s="59" t="s">
        <v>0</v>
      </c>
      <c r="D198" s="59"/>
      <c r="E198" s="59"/>
      <c r="F198" s="59"/>
      <c r="G198" s="59"/>
      <c r="H198" s="59"/>
      <c r="I198" s="59"/>
    </row>
    <row r="199" spans="1:9" ht="43.2" x14ac:dyDescent="0.3">
      <c r="B199" s="17" t="s">
        <v>73</v>
      </c>
      <c r="C199" s="4" t="s">
        <v>2</v>
      </c>
      <c r="D199" s="4" t="s">
        <v>3</v>
      </c>
      <c r="E199" s="4" t="s">
        <v>4</v>
      </c>
      <c r="F199" s="18" t="s">
        <v>5</v>
      </c>
      <c r="G199" s="4" t="s">
        <v>6</v>
      </c>
      <c r="H199" s="4" t="s">
        <v>7</v>
      </c>
      <c r="I199" s="18" t="s">
        <v>8</v>
      </c>
    </row>
    <row r="200" spans="1:9" x14ac:dyDescent="0.3">
      <c r="A200">
        <f t="shared" ref="A200:A210" si="51">A185+1</f>
        <v>2016</v>
      </c>
      <c r="B200" s="38">
        <v>9</v>
      </c>
      <c r="C200" s="39">
        <v>21081774</v>
      </c>
      <c r="D200" s="39">
        <v>1214418</v>
      </c>
      <c r="E200" s="39">
        <v>599022</v>
      </c>
      <c r="F200" s="40">
        <f>+SUM(C200:E200)</f>
        <v>22895214</v>
      </c>
      <c r="G200" s="39">
        <v>8960250</v>
      </c>
      <c r="H200" s="39">
        <v>0</v>
      </c>
      <c r="I200" s="40">
        <f t="shared" ref="I200:I210" si="52">SUM(F200:H200)</f>
        <v>31855464</v>
      </c>
    </row>
    <row r="201" spans="1:9" x14ac:dyDescent="0.3">
      <c r="A201">
        <f t="shared" si="51"/>
        <v>2016</v>
      </c>
      <c r="B201" s="38">
        <v>11</v>
      </c>
      <c r="C201" s="39">
        <v>3392669</v>
      </c>
      <c r="D201" s="39">
        <v>31341</v>
      </c>
      <c r="E201" s="39">
        <v>0</v>
      </c>
      <c r="F201" s="40">
        <f t="shared" ref="F201:F210" si="53">+SUM(C201:E201)</f>
        <v>3424010</v>
      </c>
      <c r="G201" s="39">
        <v>612938</v>
      </c>
      <c r="H201" s="39">
        <v>0</v>
      </c>
      <c r="I201" s="40">
        <f t="shared" si="52"/>
        <v>4036948</v>
      </c>
    </row>
    <row r="202" spans="1:9" x14ac:dyDescent="0.3">
      <c r="A202">
        <f t="shared" si="51"/>
        <v>2016</v>
      </c>
      <c r="B202" s="38">
        <v>31</v>
      </c>
      <c r="C202" s="39">
        <v>30963603</v>
      </c>
      <c r="D202" s="39">
        <v>5344808</v>
      </c>
      <c r="E202" s="39">
        <v>2152210</v>
      </c>
      <c r="F202" s="40">
        <f t="shared" si="53"/>
        <v>38460621</v>
      </c>
      <c r="G202" s="39">
        <v>6019655</v>
      </c>
      <c r="H202" s="39">
        <v>0</v>
      </c>
      <c r="I202" s="40">
        <f t="shared" si="52"/>
        <v>44480276</v>
      </c>
    </row>
    <row r="203" spans="1:9" x14ac:dyDescent="0.3">
      <c r="A203">
        <f t="shared" si="51"/>
        <v>2016</v>
      </c>
      <c r="B203" s="38">
        <v>32</v>
      </c>
      <c r="C203" s="39">
        <v>128096</v>
      </c>
      <c r="D203" s="39">
        <v>0</v>
      </c>
      <c r="E203" s="39">
        <v>0</v>
      </c>
      <c r="F203" s="40">
        <f t="shared" si="53"/>
        <v>128096</v>
      </c>
      <c r="G203" s="39">
        <v>1399328</v>
      </c>
      <c r="H203" s="39">
        <v>0</v>
      </c>
      <c r="I203" s="40">
        <f t="shared" si="52"/>
        <v>1527424</v>
      </c>
    </row>
    <row r="204" spans="1:9" x14ac:dyDescent="0.3">
      <c r="A204">
        <f t="shared" si="51"/>
        <v>2016</v>
      </c>
      <c r="B204" s="38">
        <v>33</v>
      </c>
      <c r="C204" s="39">
        <v>4956433</v>
      </c>
      <c r="D204" s="39">
        <v>3225412</v>
      </c>
      <c r="E204" s="39">
        <v>0</v>
      </c>
      <c r="F204" s="40">
        <f t="shared" si="53"/>
        <v>8181845</v>
      </c>
      <c r="G204" s="39">
        <v>1254569</v>
      </c>
      <c r="H204" s="39">
        <v>40314027</v>
      </c>
      <c r="I204" s="40">
        <f t="shared" si="52"/>
        <v>49750441</v>
      </c>
    </row>
    <row r="205" spans="1:9" x14ac:dyDescent="0.3">
      <c r="A205">
        <f t="shared" si="51"/>
        <v>2016</v>
      </c>
      <c r="B205" s="38">
        <v>40</v>
      </c>
      <c r="C205" s="39">
        <v>0</v>
      </c>
      <c r="D205" s="39">
        <v>351438</v>
      </c>
      <c r="E205" s="39">
        <v>0</v>
      </c>
      <c r="F205" s="40">
        <f t="shared" si="53"/>
        <v>351438</v>
      </c>
      <c r="G205" s="39">
        <v>0</v>
      </c>
      <c r="H205" s="39">
        <v>2726156</v>
      </c>
      <c r="I205" s="40">
        <f t="shared" si="52"/>
        <v>3077594</v>
      </c>
    </row>
    <row r="206" spans="1:9" x14ac:dyDescent="0.3">
      <c r="A206">
        <f t="shared" si="51"/>
        <v>2016</v>
      </c>
      <c r="B206" s="38">
        <v>46</v>
      </c>
      <c r="C206" s="39">
        <v>64832</v>
      </c>
      <c r="D206" s="39">
        <v>114406</v>
      </c>
      <c r="E206" s="39">
        <v>0</v>
      </c>
      <c r="F206" s="40">
        <f t="shared" si="53"/>
        <v>179238</v>
      </c>
      <c r="G206" s="39">
        <v>931086</v>
      </c>
      <c r="H206" s="39">
        <v>0</v>
      </c>
      <c r="I206" s="40">
        <f t="shared" si="52"/>
        <v>1110324</v>
      </c>
    </row>
    <row r="207" spans="1:9" x14ac:dyDescent="0.3">
      <c r="A207">
        <f t="shared" si="51"/>
        <v>2016</v>
      </c>
      <c r="B207" s="38">
        <v>47</v>
      </c>
      <c r="C207" s="39">
        <v>19084325</v>
      </c>
      <c r="D207" s="39">
        <v>9585719</v>
      </c>
      <c r="E207" s="39">
        <v>3194407</v>
      </c>
      <c r="F207" s="40">
        <f t="shared" si="53"/>
        <v>31864451</v>
      </c>
      <c r="G207" s="39">
        <v>12096337</v>
      </c>
      <c r="H207" s="39">
        <v>2645956</v>
      </c>
      <c r="I207" s="40">
        <f t="shared" si="52"/>
        <v>46606744</v>
      </c>
    </row>
    <row r="208" spans="1:9" x14ac:dyDescent="0.3">
      <c r="A208">
        <f t="shared" si="51"/>
        <v>2016</v>
      </c>
      <c r="B208" s="38">
        <v>66</v>
      </c>
      <c r="C208" s="39">
        <v>0</v>
      </c>
      <c r="D208" s="39">
        <v>0</v>
      </c>
      <c r="E208" s="39">
        <v>0</v>
      </c>
      <c r="F208" s="40">
        <f t="shared" si="53"/>
        <v>0</v>
      </c>
      <c r="G208" s="39">
        <v>0</v>
      </c>
      <c r="H208" s="39">
        <v>0</v>
      </c>
      <c r="I208" s="40">
        <f t="shared" si="52"/>
        <v>0</v>
      </c>
    </row>
    <row r="209" spans="1:9" x14ac:dyDescent="0.3">
      <c r="A209">
        <f t="shared" si="51"/>
        <v>2016</v>
      </c>
      <c r="B209" s="38">
        <v>65</v>
      </c>
      <c r="C209" s="39">
        <v>27425</v>
      </c>
      <c r="D209" s="39">
        <v>38830</v>
      </c>
      <c r="E209" s="39">
        <v>0</v>
      </c>
      <c r="F209" s="40">
        <f t="shared" si="53"/>
        <v>66255</v>
      </c>
      <c r="G209" s="39">
        <v>0</v>
      </c>
      <c r="H209" s="39">
        <v>0</v>
      </c>
      <c r="I209" s="40">
        <f t="shared" si="52"/>
        <v>66255</v>
      </c>
    </row>
    <row r="210" spans="1:9" ht="15.75" customHeight="1" x14ac:dyDescent="0.3">
      <c r="A210">
        <f t="shared" si="51"/>
        <v>2016</v>
      </c>
      <c r="B210" s="38">
        <v>82</v>
      </c>
      <c r="C210" s="39">
        <v>12999623</v>
      </c>
      <c r="D210" s="39">
        <v>2965304</v>
      </c>
      <c r="E210" s="39">
        <v>881433</v>
      </c>
      <c r="F210" s="40">
        <f t="shared" si="53"/>
        <v>16846360</v>
      </c>
      <c r="G210" s="39">
        <v>7632160</v>
      </c>
      <c r="H210" s="39">
        <v>0</v>
      </c>
      <c r="I210" s="40">
        <f t="shared" si="52"/>
        <v>24478520</v>
      </c>
    </row>
    <row r="211" spans="1:9" ht="15.75" customHeight="1" x14ac:dyDescent="0.3">
      <c r="B211" s="41" t="s">
        <v>8</v>
      </c>
      <c r="C211" s="39">
        <v>92698780</v>
      </c>
      <c r="D211" s="39">
        <v>22871676</v>
      </c>
      <c r="E211" s="39">
        <v>6827072</v>
      </c>
      <c r="F211" s="40">
        <f t="shared" ref="F211:I211" si="54">SUM(F200:F210)</f>
        <v>122397528</v>
      </c>
      <c r="G211" s="39">
        <v>38906323</v>
      </c>
      <c r="H211" s="39">
        <v>45686139</v>
      </c>
      <c r="I211" s="40">
        <f t="shared" si="54"/>
        <v>206989990</v>
      </c>
    </row>
    <row r="212" spans="1:9" ht="15.75" customHeight="1" x14ac:dyDescent="0.3"/>
    <row r="213" spans="1:9" ht="15.75" customHeight="1" x14ac:dyDescent="0.3">
      <c r="B213" s="8">
        <v>2017</v>
      </c>
      <c r="C213" s="59" t="s">
        <v>0</v>
      </c>
      <c r="D213" s="59"/>
      <c r="E213" s="59"/>
      <c r="F213" s="59"/>
      <c r="G213" s="59"/>
      <c r="H213" s="59"/>
      <c r="I213" s="59"/>
    </row>
    <row r="214" spans="1:9" ht="43.2" x14ac:dyDescent="0.3">
      <c r="B214" s="17" t="s">
        <v>73</v>
      </c>
      <c r="C214" s="4" t="s">
        <v>2</v>
      </c>
      <c r="D214" s="4" t="s">
        <v>3</v>
      </c>
      <c r="E214" s="4" t="s">
        <v>4</v>
      </c>
      <c r="F214" s="18" t="s">
        <v>5</v>
      </c>
      <c r="G214" s="4" t="s">
        <v>6</v>
      </c>
      <c r="H214" s="4" t="s">
        <v>7</v>
      </c>
      <c r="I214" s="18" t="s">
        <v>8</v>
      </c>
    </row>
    <row r="215" spans="1:9" x14ac:dyDescent="0.3">
      <c r="A215">
        <f t="shared" ref="A215:A225" si="55">A200+1</f>
        <v>2017</v>
      </c>
      <c r="B215" s="38">
        <v>9</v>
      </c>
      <c r="C215" s="39">
        <v>16910218</v>
      </c>
      <c r="D215" s="39">
        <v>828287</v>
      </c>
      <c r="E215" s="39">
        <v>505953</v>
      </c>
      <c r="F215" s="40">
        <f>+SUM(C215:E215)</f>
        <v>18244458</v>
      </c>
      <c r="G215" s="39">
        <v>6177529</v>
      </c>
      <c r="H215" s="39">
        <v>0</v>
      </c>
      <c r="I215" s="40">
        <f t="shared" ref="I215:I225" si="56">SUM(F215:H215)</f>
        <v>24421987</v>
      </c>
    </row>
    <row r="216" spans="1:9" x14ac:dyDescent="0.3">
      <c r="A216">
        <f t="shared" si="55"/>
        <v>2017</v>
      </c>
      <c r="B216" s="38">
        <v>11</v>
      </c>
      <c r="C216" s="39">
        <v>2934882</v>
      </c>
      <c r="D216" s="39">
        <v>21729</v>
      </c>
      <c r="E216" s="39">
        <v>0</v>
      </c>
      <c r="F216" s="40">
        <f t="shared" ref="F216:F225" si="57">+SUM(C216:E216)</f>
        <v>2956611</v>
      </c>
      <c r="G216" s="39">
        <v>350015</v>
      </c>
      <c r="H216" s="39">
        <v>0</v>
      </c>
      <c r="I216" s="40">
        <f t="shared" si="56"/>
        <v>3306626</v>
      </c>
    </row>
    <row r="217" spans="1:9" x14ac:dyDescent="0.3">
      <c r="A217">
        <f t="shared" si="55"/>
        <v>2017</v>
      </c>
      <c r="B217" s="38">
        <v>31</v>
      </c>
      <c r="C217" s="39">
        <v>25174750</v>
      </c>
      <c r="D217" s="39">
        <v>4088078</v>
      </c>
      <c r="E217" s="39">
        <v>1733640</v>
      </c>
      <c r="F217" s="40">
        <f t="shared" si="57"/>
        <v>30996468</v>
      </c>
      <c r="G217" s="39">
        <v>5407941</v>
      </c>
      <c r="H217" s="39">
        <v>0</v>
      </c>
      <c r="I217" s="40">
        <f t="shared" si="56"/>
        <v>36404409</v>
      </c>
    </row>
    <row r="218" spans="1:9" x14ac:dyDescent="0.3">
      <c r="A218">
        <f t="shared" si="55"/>
        <v>2017</v>
      </c>
      <c r="B218" s="38">
        <v>32</v>
      </c>
      <c r="C218" s="39">
        <v>105116</v>
      </c>
      <c r="D218" s="39">
        <v>75000</v>
      </c>
      <c r="E218" s="39">
        <v>0</v>
      </c>
      <c r="F218" s="40">
        <f t="shared" si="57"/>
        <v>180116</v>
      </c>
      <c r="G218" s="39">
        <v>1040889</v>
      </c>
      <c r="H218" s="39">
        <v>0</v>
      </c>
      <c r="I218" s="40">
        <f t="shared" si="56"/>
        <v>1221005</v>
      </c>
    </row>
    <row r="219" spans="1:9" x14ac:dyDescent="0.3">
      <c r="A219">
        <f t="shared" si="55"/>
        <v>2017</v>
      </c>
      <c r="B219" s="38">
        <v>33</v>
      </c>
      <c r="C219" s="39">
        <v>3881331</v>
      </c>
      <c r="D219" s="39">
        <v>2839384</v>
      </c>
      <c r="E219" s="39">
        <v>0</v>
      </c>
      <c r="F219" s="40">
        <f t="shared" si="57"/>
        <v>6720715</v>
      </c>
      <c r="G219" s="39">
        <v>994732</v>
      </c>
      <c r="H219" s="39">
        <v>34711461</v>
      </c>
      <c r="I219" s="40">
        <f t="shared" si="56"/>
        <v>42426908</v>
      </c>
    </row>
    <row r="220" spans="1:9" x14ac:dyDescent="0.3">
      <c r="A220">
        <f t="shared" si="55"/>
        <v>2017</v>
      </c>
      <c r="B220" s="38">
        <v>40</v>
      </c>
      <c r="C220" s="39">
        <v>0</v>
      </c>
      <c r="D220" s="39">
        <v>344037</v>
      </c>
      <c r="E220" s="39">
        <v>0</v>
      </c>
      <c r="F220" s="40">
        <f t="shared" si="57"/>
        <v>344037</v>
      </c>
      <c r="G220" s="39">
        <v>0</v>
      </c>
      <c r="H220" s="39">
        <v>2085851</v>
      </c>
      <c r="I220" s="40">
        <f t="shared" si="56"/>
        <v>2429888</v>
      </c>
    </row>
    <row r="221" spans="1:9" x14ac:dyDescent="0.3">
      <c r="A221">
        <f t="shared" si="55"/>
        <v>2017</v>
      </c>
      <c r="B221" s="38">
        <v>46</v>
      </c>
      <c r="C221" s="39">
        <v>40869</v>
      </c>
      <c r="D221" s="39">
        <v>110845</v>
      </c>
      <c r="E221" s="39">
        <v>0</v>
      </c>
      <c r="F221" s="40">
        <f t="shared" si="57"/>
        <v>151714</v>
      </c>
      <c r="G221" s="39">
        <v>666548</v>
      </c>
      <c r="H221" s="39">
        <v>0</v>
      </c>
      <c r="I221" s="40">
        <f t="shared" si="56"/>
        <v>818262</v>
      </c>
    </row>
    <row r="222" spans="1:9" x14ac:dyDescent="0.3">
      <c r="A222">
        <f t="shared" si="55"/>
        <v>2017</v>
      </c>
      <c r="B222" s="38">
        <v>47</v>
      </c>
      <c r="C222" s="39">
        <v>14447568</v>
      </c>
      <c r="D222" s="39">
        <v>8100915</v>
      </c>
      <c r="E222" s="39">
        <v>2415600</v>
      </c>
      <c r="F222" s="40">
        <f t="shared" si="57"/>
        <v>24964083</v>
      </c>
      <c r="G222" s="39">
        <v>9437815</v>
      </c>
      <c r="H222" s="39">
        <v>2511427</v>
      </c>
      <c r="I222" s="40">
        <f t="shared" si="56"/>
        <v>36913325</v>
      </c>
    </row>
    <row r="223" spans="1:9" x14ac:dyDescent="0.3">
      <c r="A223">
        <f t="shared" si="55"/>
        <v>2017</v>
      </c>
      <c r="B223" s="38">
        <v>66</v>
      </c>
      <c r="C223" s="39">
        <v>0</v>
      </c>
      <c r="D223" s="39">
        <v>0</v>
      </c>
      <c r="E223" s="39">
        <v>0</v>
      </c>
      <c r="F223" s="40">
        <f t="shared" si="57"/>
        <v>0</v>
      </c>
      <c r="G223" s="39">
        <v>0</v>
      </c>
      <c r="H223" s="39">
        <v>0</v>
      </c>
      <c r="I223" s="40">
        <f t="shared" si="56"/>
        <v>0</v>
      </c>
    </row>
    <row r="224" spans="1:9" x14ac:dyDescent="0.3">
      <c r="A224">
        <f t="shared" si="55"/>
        <v>2017</v>
      </c>
      <c r="B224" s="38">
        <v>65</v>
      </c>
      <c r="C224" s="39">
        <v>9615</v>
      </c>
      <c r="D224" s="39">
        <v>3314</v>
      </c>
      <c r="E224" s="39">
        <v>0</v>
      </c>
      <c r="F224" s="40">
        <f t="shared" si="57"/>
        <v>12929</v>
      </c>
      <c r="G224" s="39">
        <v>0</v>
      </c>
      <c r="H224" s="39">
        <v>0</v>
      </c>
      <c r="I224" s="40">
        <f t="shared" si="56"/>
        <v>12929</v>
      </c>
    </row>
    <row r="225" spans="1:9" x14ac:dyDescent="0.3">
      <c r="A225">
        <f t="shared" si="55"/>
        <v>2017</v>
      </c>
      <c r="B225" s="38">
        <v>82</v>
      </c>
      <c r="C225" s="39">
        <v>12954898</v>
      </c>
      <c r="D225" s="39">
        <v>2704288</v>
      </c>
      <c r="E225" s="39">
        <v>836150</v>
      </c>
      <c r="F225" s="40">
        <f t="shared" si="57"/>
        <v>16495336</v>
      </c>
      <c r="G225" s="39">
        <v>6718468</v>
      </c>
      <c r="H225" s="39">
        <v>0</v>
      </c>
      <c r="I225" s="40">
        <f t="shared" si="56"/>
        <v>23213804</v>
      </c>
    </row>
    <row r="226" spans="1:9" x14ac:dyDescent="0.3">
      <c r="B226" s="41" t="s">
        <v>8</v>
      </c>
      <c r="C226" s="39">
        <v>76459247</v>
      </c>
      <c r="D226" s="39">
        <v>19115877</v>
      </c>
      <c r="E226" s="39">
        <v>5491343</v>
      </c>
      <c r="F226" s="40">
        <f t="shared" ref="F226:I226" si="58">SUM(F215:F225)</f>
        <v>101066467</v>
      </c>
      <c r="G226" s="39">
        <v>30793937</v>
      </c>
      <c r="H226" s="39">
        <v>39308739</v>
      </c>
      <c r="I226" s="40">
        <f t="shared" si="58"/>
        <v>171169143</v>
      </c>
    </row>
    <row r="228" spans="1:9" x14ac:dyDescent="0.3">
      <c r="B228" s="8">
        <v>2018</v>
      </c>
      <c r="C228" s="59" t="s">
        <v>0</v>
      </c>
      <c r="D228" s="59"/>
      <c r="E228" s="59"/>
      <c r="F228" s="59"/>
      <c r="G228" s="59"/>
      <c r="H228" s="59"/>
      <c r="I228" s="59"/>
    </row>
    <row r="229" spans="1:9" ht="43.2" x14ac:dyDescent="0.3">
      <c r="B229" s="17" t="s">
        <v>73</v>
      </c>
      <c r="C229" s="4" t="s">
        <v>2</v>
      </c>
      <c r="D229" s="4" t="s">
        <v>3</v>
      </c>
      <c r="E229" s="4" t="s">
        <v>4</v>
      </c>
      <c r="F229" s="18" t="s">
        <v>5</v>
      </c>
      <c r="G229" s="4" t="s">
        <v>6</v>
      </c>
      <c r="H229" s="4" t="s">
        <v>7</v>
      </c>
      <c r="I229" s="18" t="s">
        <v>8</v>
      </c>
    </row>
    <row r="230" spans="1:9" x14ac:dyDescent="0.3">
      <c r="A230">
        <f t="shared" ref="A230:A240" si="59">A215+1</f>
        <v>2018</v>
      </c>
      <c r="B230" s="38">
        <v>9</v>
      </c>
      <c r="C230" s="39">
        <v>14355401</v>
      </c>
      <c r="D230" s="39">
        <v>764382</v>
      </c>
      <c r="E230" s="39">
        <v>509773</v>
      </c>
      <c r="F230" s="40">
        <f>+SUM(C230:E230)</f>
        <v>15629556</v>
      </c>
      <c r="G230" s="39">
        <v>5491889</v>
      </c>
      <c r="H230" s="39">
        <v>0</v>
      </c>
      <c r="I230" s="40">
        <f t="shared" ref="I230:I240" si="60">SUM(F230:H230)</f>
        <v>21121445</v>
      </c>
    </row>
    <row r="231" spans="1:9" x14ac:dyDescent="0.3">
      <c r="A231">
        <f t="shared" si="59"/>
        <v>2018</v>
      </c>
      <c r="B231" s="38">
        <v>11</v>
      </c>
      <c r="C231" s="39">
        <v>1770443</v>
      </c>
      <c r="D231" s="39">
        <v>26380</v>
      </c>
      <c r="E231" s="39">
        <v>0</v>
      </c>
      <c r="F231" s="40">
        <f t="shared" ref="F231:F240" si="61">+SUM(C231:E231)</f>
        <v>1796823</v>
      </c>
      <c r="G231" s="39">
        <v>172953</v>
      </c>
      <c r="H231" s="39">
        <v>0</v>
      </c>
      <c r="I231" s="40">
        <f t="shared" si="60"/>
        <v>1969776</v>
      </c>
    </row>
    <row r="232" spans="1:9" x14ac:dyDescent="0.3">
      <c r="A232">
        <f t="shared" si="59"/>
        <v>2018</v>
      </c>
      <c r="B232" s="38">
        <v>31</v>
      </c>
      <c r="C232" s="39">
        <v>21226614</v>
      </c>
      <c r="D232" s="39">
        <v>3953916</v>
      </c>
      <c r="E232" s="39">
        <v>1357573</v>
      </c>
      <c r="F232" s="40">
        <f t="shared" si="61"/>
        <v>26538103</v>
      </c>
      <c r="G232" s="39">
        <v>4775398</v>
      </c>
      <c r="H232" s="39">
        <v>0</v>
      </c>
      <c r="I232" s="40">
        <f t="shared" si="60"/>
        <v>31313501</v>
      </c>
    </row>
    <row r="233" spans="1:9" x14ac:dyDescent="0.3">
      <c r="A233">
        <f t="shared" si="59"/>
        <v>2018</v>
      </c>
      <c r="B233" s="38">
        <v>32</v>
      </c>
      <c r="C233" s="39">
        <v>104160</v>
      </c>
      <c r="D233" s="39">
        <v>40003</v>
      </c>
      <c r="E233" s="39">
        <v>0</v>
      </c>
      <c r="F233" s="40">
        <f t="shared" si="61"/>
        <v>144163</v>
      </c>
      <c r="G233" s="39">
        <v>1091111</v>
      </c>
      <c r="H233" s="39">
        <v>0</v>
      </c>
      <c r="I233" s="40">
        <f t="shared" si="60"/>
        <v>1235274</v>
      </c>
    </row>
    <row r="234" spans="1:9" x14ac:dyDescent="0.3">
      <c r="A234">
        <f t="shared" si="59"/>
        <v>2018</v>
      </c>
      <c r="B234" s="38">
        <v>33</v>
      </c>
      <c r="C234" s="39">
        <v>3034357</v>
      </c>
      <c r="D234" s="39">
        <v>2422567</v>
      </c>
      <c r="E234" s="39">
        <v>0</v>
      </c>
      <c r="F234" s="40">
        <f t="shared" si="61"/>
        <v>5456924</v>
      </c>
      <c r="G234" s="39">
        <v>734379</v>
      </c>
      <c r="H234" s="39">
        <v>35874169</v>
      </c>
      <c r="I234" s="40">
        <f t="shared" si="60"/>
        <v>42065472</v>
      </c>
    </row>
    <row r="235" spans="1:9" x14ac:dyDescent="0.3">
      <c r="A235">
        <f t="shared" si="59"/>
        <v>2018</v>
      </c>
      <c r="B235" s="38">
        <v>40</v>
      </c>
      <c r="C235" s="39">
        <v>0</v>
      </c>
      <c r="D235" s="39">
        <v>310516</v>
      </c>
      <c r="E235" s="39">
        <v>0</v>
      </c>
      <c r="F235" s="40">
        <f t="shared" si="61"/>
        <v>310516</v>
      </c>
      <c r="G235" s="39">
        <v>0</v>
      </c>
      <c r="H235" s="39">
        <v>2283151</v>
      </c>
      <c r="I235" s="40">
        <f t="shared" si="60"/>
        <v>2593667</v>
      </c>
    </row>
    <row r="236" spans="1:9" x14ac:dyDescent="0.3">
      <c r="A236">
        <f t="shared" si="59"/>
        <v>2018</v>
      </c>
      <c r="B236" s="38">
        <v>46</v>
      </c>
      <c r="C236" s="39">
        <v>68564</v>
      </c>
      <c r="D236" s="39">
        <v>174107</v>
      </c>
      <c r="E236" s="39">
        <v>0</v>
      </c>
      <c r="F236" s="40">
        <f t="shared" si="61"/>
        <v>242671</v>
      </c>
      <c r="G236" s="39">
        <v>862177</v>
      </c>
      <c r="H236" s="39">
        <v>0</v>
      </c>
      <c r="I236" s="40">
        <f t="shared" si="60"/>
        <v>1104848</v>
      </c>
    </row>
    <row r="237" spans="1:9" x14ac:dyDescent="0.3">
      <c r="A237">
        <f t="shared" si="59"/>
        <v>2018</v>
      </c>
      <c r="B237" s="38">
        <v>47</v>
      </c>
      <c r="C237" s="39">
        <v>13503782</v>
      </c>
      <c r="D237" s="39">
        <v>6773509</v>
      </c>
      <c r="E237" s="39">
        <v>2030799</v>
      </c>
      <c r="F237" s="40">
        <f t="shared" si="61"/>
        <v>22308090</v>
      </c>
      <c r="G237" s="39">
        <v>9497465</v>
      </c>
      <c r="H237" s="39">
        <v>2600075</v>
      </c>
      <c r="I237" s="40">
        <f t="shared" si="60"/>
        <v>34405630</v>
      </c>
    </row>
    <row r="238" spans="1:9" x14ac:dyDescent="0.3">
      <c r="A238">
        <f t="shared" si="59"/>
        <v>2018</v>
      </c>
      <c r="B238" s="38">
        <v>66</v>
      </c>
      <c r="C238" s="39">
        <v>0</v>
      </c>
      <c r="D238" s="39">
        <v>0</v>
      </c>
      <c r="E238" s="39">
        <v>0</v>
      </c>
      <c r="F238" s="40">
        <f t="shared" si="61"/>
        <v>0</v>
      </c>
      <c r="G238" s="39">
        <v>0</v>
      </c>
      <c r="H238" s="39">
        <v>0</v>
      </c>
      <c r="I238" s="40">
        <f t="shared" si="60"/>
        <v>0</v>
      </c>
    </row>
    <row r="239" spans="1:9" x14ac:dyDescent="0.3">
      <c r="A239">
        <f t="shared" si="59"/>
        <v>2018</v>
      </c>
      <c r="B239" s="38">
        <v>65</v>
      </c>
      <c r="C239" s="39">
        <v>0</v>
      </c>
      <c r="D239" s="39">
        <v>46140</v>
      </c>
      <c r="E239" s="39">
        <v>0</v>
      </c>
      <c r="F239" s="40">
        <f t="shared" si="61"/>
        <v>46140</v>
      </c>
      <c r="G239" s="39">
        <v>0</v>
      </c>
      <c r="H239" s="39">
        <v>0</v>
      </c>
      <c r="I239" s="40">
        <f t="shared" si="60"/>
        <v>46140</v>
      </c>
    </row>
    <row r="240" spans="1:9" x14ac:dyDescent="0.3">
      <c r="A240">
        <f t="shared" si="59"/>
        <v>2018</v>
      </c>
      <c r="B240" s="38">
        <v>82</v>
      </c>
      <c r="C240" s="39">
        <v>14126914</v>
      </c>
      <c r="D240" s="39">
        <v>2702176</v>
      </c>
      <c r="E240" s="39">
        <v>945608</v>
      </c>
      <c r="F240" s="40">
        <f t="shared" si="61"/>
        <v>17774698</v>
      </c>
      <c r="G240" s="39">
        <v>6978024</v>
      </c>
      <c r="H240" s="39">
        <v>0</v>
      </c>
      <c r="I240" s="40">
        <f t="shared" si="60"/>
        <v>24752722</v>
      </c>
    </row>
    <row r="241" spans="1:9" x14ac:dyDescent="0.3">
      <c r="B241" s="41" t="s">
        <v>8</v>
      </c>
      <c r="C241" s="39">
        <v>68190235</v>
      </c>
      <c r="D241" s="39">
        <v>17213696</v>
      </c>
      <c r="E241" s="39">
        <v>4843753</v>
      </c>
      <c r="F241" s="40">
        <f t="shared" ref="F241:I241" si="62">SUM(F230:F240)</f>
        <v>90247684</v>
      </c>
      <c r="G241" s="39">
        <v>29603396</v>
      </c>
      <c r="H241" s="39">
        <v>40757395</v>
      </c>
      <c r="I241" s="40">
        <f t="shared" si="62"/>
        <v>160608475</v>
      </c>
    </row>
    <row r="243" spans="1:9" x14ac:dyDescent="0.3">
      <c r="B243" s="8">
        <v>2019</v>
      </c>
      <c r="C243" s="59" t="s">
        <v>0</v>
      </c>
      <c r="D243" s="59"/>
      <c r="E243" s="59"/>
      <c r="F243" s="59"/>
      <c r="G243" s="59"/>
      <c r="H243" s="59"/>
      <c r="I243" s="59"/>
    </row>
    <row r="244" spans="1:9" ht="43.2" x14ac:dyDescent="0.3">
      <c r="B244" s="17" t="s">
        <v>73</v>
      </c>
      <c r="C244" s="4" t="s">
        <v>2</v>
      </c>
      <c r="D244" s="4" t="s">
        <v>3</v>
      </c>
      <c r="E244" s="4" t="s">
        <v>4</v>
      </c>
      <c r="F244" s="18" t="s">
        <v>5</v>
      </c>
      <c r="G244" s="4" t="s">
        <v>6</v>
      </c>
      <c r="H244" s="4" t="s">
        <v>7</v>
      </c>
      <c r="I244" s="18" t="s">
        <v>8</v>
      </c>
    </row>
    <row r="245" spans="1:9" x14ac:dyDescent="0.3">
      <c r="A245">
        <f t="shared" ref="A245:A255" si="63">A230+1</f>
        <v>2019</v>
      </c>
      <c r="B245" s="38">
        <v>9</v>
      </c>
      <c r="C245" s="39">
        <v>18426070</v>
      </c>
      <c r="D245" s="39">
        <v>863785</v>
      </c>
      <c r="E245" s="39">
        <v>544207</v>
      </c>
      <c r="F245" s="40">
        <f>+SUM(C245:E245)</f>
        <v>19834062</v>
      </c>
      <c r="G245" s="39">
        <v>8774837</v>
      </c>
      <c r="H245" s="39">
        <v>0</v>
      </c>
      <c r="I245" s="40">
        <f t="shared" ref="I245:I255" si="64">SUM(F245:H245)</f>
        <v>28608899</v>
      </c>
    </row>
    <row r="246" spans="1:9" x14ac:dyDescent="0.3">
      <c r="A246">
        <f t="shared" si="63"/>
        <v>2019</v>
      </c>
      <c r="B246" s="38">
        <v>11</v>
      </c>
      <c r="C246" s="39">
        <v>3484119</v>
      </c>
      <c r="D246" s="39">
        <v>49394</v>
      </c>
      <c r="E246" s="39">
        <v>0</v>
      </c>
      <c r="F246" s="40">
        <f t="shared" ref="F246:F255" si="65">+SUM(C246:E246)</f>
        <v>3533513</v>
      </c>
      <c r="G246" s="39">
        <v>484836</v>
      </c>
      <c r="H246" s="39">
        <v>0</v>
      </c>
      <c r="I246" s="40">
        <f t="shared" si="64"/>
        <v>4018349</v>
      </c>
    </row>
    <row r="247" spans="1:9" x14ac:dyDescent="0.3">
      <c r="A247">
        <f t="shared" si="63"/>
        <v>2019</v>
      </c>
      <c r="B247" s="38">
        <v>31</v>
      </c>
      <c r="C247" s="39">
        <v>24714992</v>
      </c>
      <c r="D247" s="39">
        <v>4265086</v>
      </c>
      <c r="E247" s="39">
        <v>1415712</v>
      </c>
      <c r="F247" s="40">
        <f t="shared" si="65"/>
        <v>30395790</v>
      </c>
      <c r="G247" s="39">
        <v>5821445</v>
      </c>
      <c r="H247" s="39">
        <v>0</v>
      </c>
      <c r="I247" s="40">
        <f t="shared" si="64"/>
        <v>36217235</v>
      </c>
    </row>
    <row r="248" spans="1:9" x14ac:dyDescent="0.3">
      <c r="A248">
        <f t="shared" si="63"/>
        <v>2019</v>
      </c>
      <c r="B248" s="38">
        <v>32</v>
      </c>
      <c r="C248" s="39">
        <v>58328</v>
      </c>
      <c r="D248" s="39">
        <v>0</v>
      </c>
      <c r="E248" s="39">
        <v>0</v>
      </c>
      <c r="F248" s="40">
        <f t="shared" si="65"/>
        <v>58328</v>
      </c>
      <c r="G248" s="39">
        <v>1033145</v>
      </c>
      <c r="H248" s="39">
        <v>0</v>
      </c>
      <c r="I248" s="40">
        <f t="shared" si="64"/>
        <v>1091473</v>
      </c>
    </row>
    <row r="249" spans="1:9" x14ac:dyDescent="0.3">
      <c r="A249">
        <f t="shared" si="63"/>
        <v>2019</v>
      </c>
      <c r="B249" s="38">
        <v>33</v>
      </c>
      <c r="C249" s="39">
        <v>3632381</v>
      </c>
      <c r="D249" s="39">
        <v>2654171</v>
      </c>
      <c r="E249" s="39">
        <v>0</v>
      </c>
      <c r="F249" s="40">
        <f t="shared" si="65"/>
        <v>6286552</v>
      </c>
      <c r="G249" s="39">
        <v>720319</v>
      </c>
      <c r="H249" s="39">
        <v>37872443</v>
      </c>
      <c r="I249" s="40">
        <f t="shared" si="64"/>
        <v>44879314</v>
      </c>
    </row>
    <row r="250" spans="1:9" x14ac:dyDescent="0.3">
      <c r="A250">
        <f t="shared" si="63"/>
        <v>2019</v>
      </c>
      <c r="B250" s="38">
        <v>40</v>
      </c>
      <c r="C250" s="39">
        <v>0</v>
      </c>
      <c r="D250" s="39">
        <v>380004</v>
      </c>
      <c r="E250" s="39">
        <v>0</v>
      </c>
      <c r="F250" s="40">
        <f t="shared" si="65"/>
        <v>380004</v>
      </c>
      <c r="G250" s="39">
        <v>0</v>
      </c>
      <c r="H250" s="39">
        <v>2231290</v>
      </c>
      <c r="I250" s="40">
        <f t="shared" si="64"/>
        <v>2611294</v>
      </c>
    </row>
    <row r="251" spans="1:9" x14ac:dyDescent="0.3">
      <c r="A251">
        <f t="shared" si="63"/>
        <v>2019</v>
      </c>
      <c r="B251" s="38">
        <v>46</v>
      </c>
      <c r="C251" s="39">
        <v>52936</v>
      </c>
      <c r="D251" s="39">
        <v>175256</v>
      </c>
      <c r="E251" s="39">
        <v>0</v>
      </c>
      <c r="F251" s="40">
        <f t="shared" si="65"/>
        <v>228192</v>
      </c>
      <c r="G251" s="39">
        <v>817953</v>
      </c>
      <c r="H251" s="39">
        <v>0</v>
      </c>
      <c r="I251" s="40">
        <f t="shared" si="64"/>
        <v>1046145</v>
      </c>
    </row>
    <row r="252" spans="1:9" x14ac:dyDescent="0.3">
      <c r="A252">
        <f t="shared" si="63"/>
        <v>2019</v>
      </c>
      <c r="B252" s="38">
        <v>47</v>
      </c>
      <c r="C252" s="39">
        <v>14668532</v>
      </c>
      <c r="D252" s="39">
        <v>7164093</v>
      </c>
      <c r="E252" s="39">
        <v>1987061</v>
      </c>
      <c r="F252" s="40">
        <f t="shared" si="65"/>
        <v>23819686</v>
      </c>
      <c r="G252" s="39">
        <v>9501455</v>
      </c>
      <c r="H252" s="39">
        <v>2438322</v>
      </c>
      <c r="I252" s="40">
        <f t="shared" si="64"/>
        <v>35759463</v>
      </c>
    </row>
    <row r="253" spans="1:9" x14ac:dyDescent="0.3">
      <c r="A253">
        <f t="shared" si="63"/>
        <v>2019</v>
      </c>
      <c r="B253" s="38">
        <v>66</v>
      </c>
      <c r="C253" s="39">
        <v>0</v>
      </c>
      <c r="D253" s="39">
        <v>0</v>
      </c>
      <c r="E253" s="39">
        <v>0</v>
      </c>
      <c r="F253" s="40">
        <f t="shared" si="65"/>
        <v>0</v>
      </c>
      <c r="G253" s="39">
        <v>0</v>
      </c>
      <c r="H253" s="39">
        <v>0</v>
      </c>
      <c r="I253" s="40">
        <f t="shared" si="64"/>
        <v>0</v>
      </c>
    </row>
    <row r="254" spans="1:9" x14ac:dyDescent="0.3">
      <c r="A254">
        <f t="shared" si="63"/>
        <v>2019</v>
      </c>
      <c r="B254" s="38">
        <v>65</v>
      </c>
      <c r="C254" s="39">
        <v>5410</v>
      </c>
      <c r="D254" s="39">
        <v>47200</v>
      </c>
      <c r="E254" s="39">
        <v>0</v>
      </c>
      <c r="F254" s="40">
        <f t="shared" si="65"/>
        <v>52610</v>
      </c>
      <c r="G254" s="39">
        <v>0</v>
      </c>
      <c r="H254" s="39">
        <v>0</v>
      </c>
      <c r="I254" s="40">
        <f t="shared" si="64"/>
        <v>52610</v>
      </c>
    </row>
    <row r="255" spans="1:9" x14ac:dyDescent="0.3">
      <c r="A255">
        <f t="shared" si="63"/>
        <v>2019</v>
      </c>
      <c r="B255" s="38">
        <v>82</v>
      </c>
      <c r="C255" s="39">
        <v>15629884</v>
      </c>
      <c r="D255" s="39">
        <v>2996221</v>
      </c>
      <c r="E255" s="39">
        <v>990415</v>
      </c>
      <c r="F255" s="40">
        <f t="shared" si="65"/>
        <v>19616520</v>
      </c>
      <c r="G255" s="39">
        <v>7016005</v>
      </c>
      <c r="H255" s="39">
        <v>0</v>
      </c>
      <c r="I255" s="40">
        <f t="shared" si="64"/>
        <v>26632525</v>
      </c>
    </row>
    <row r="256" spans="1:9" x14ac:dyDescent="0.3">
      <c r="B256" s="41" t="s">
        <v>8</v>
      </c>
      <c r="C256" s="39">
        <v>80672652</v>
      </c>
      <c r="D256" s="39">
        <v>18595210</v>
      </c>
      <c r="E256" s="39">
        <v>4937395</v>
      </c>
      <c r="F256" s="40">
        <f t="shared" ref="F256:I256" si="66">SUM(F245:F255)</f>
        <v>104205257</v>
      </c>
      <c r="G256" s="39">
        <v>34169995</v>
      </c>
      <c r="H256" s="39">
        <v>42542055</v>
      </c>
      <c r="I256" s="40">
        <f t="shared" si="66"/>
        <v>180917307</v>
      </c>
    </row>
    <row r="258" spans="1:9" x14ac:dyDescent="0.3">
      <c r="B258" s="16">
        <v>2020</v>
      </c>
      <c r="C258" s="59" t="s">
        <v>0</v>
      </c>
      <c r="D258" s="59"/>
      <c r="E258" s="59"/>
      <c r="F258" s="59"/>
      <c r="G258" s="59"/>
      <c r="H258" s="59"/>
      <c r="I258" s="59"/>
    </row>
    <row r="259" spans="1:9" ht="43.2" x14ac:dyDescent="0.3">
      <c r="B259" s="17" t="s">
        <v>73</v>
      </c>
      <c r="C259" s="4" t="s">
        <v>2</v>
      </c>
      <c r="D259" s="4" t="s">
        <v>3</v>
      </c>
      <c r="E259" s="4" t="s">
        <v>4</v>
      </c>
      <c r="F259" s="18" t="s">
        <v>5</v>
      </c>
      <c r="G259" s="4" t="s">
        <v>6</v>
      </c>
      <c r="H259" s="4" t="s">
        <v>7</v>
      </c>
      <c r="I259" s="18" t="s">
        <v>8</v>
      </c>
    </row>
    <row r="260" spans="1:9" x14ac:dyDescent="0.3">
      <c r="A260">
        <f t="shared" ref="A260:A270" si="67">A245+1</f>
        <v>2020</v>
      </c>
      <c r="B260" s="38">
        <v>9</v>
      </c>
      <c r="C260" s="39">
        <v>24046314</v>
      </c>
      <c r="D260" s="39">
        <v>947636</v>
      </c>
      <c r="E260" s="39">
        <v>620520</v>
      </c>
      <c r="F260" s="40">
        <f>+SUM(C260:E260)</f>
        <v>25614470</v>
      </c>
      <c r="G260" s="39">
        <v>9745145</v>
      </c>
      <c r="H260" s="39">
        <v>0</v>
      </c>
      <c r="I260" s="40">
        <f t="shared" ref="I260:I270" si="68">SUM(F260:H260)</f>
        <v>35359615</v>
      </c>
    </row>
    <row r="261" spans="1:9" x14ac:dyDescent="0.3">
      <c r="A261">
        <f t="shared" si="67"/>
        <v>2020</v>
      </c>
      <c r="B261" s="38">
        <v>11</v>
      </c>
      <c r="C261" s="39">
        <v>4697764</v>
      </c>
      <c r="D261" s="39">
        <v>34954</v>
      </c>
      <c r="E261" s="39">
        <v>0</v>
      </c>
      <c r="F261" s="40">
        <f t="shared" ref="F261:F270" si="69">+SUM(C261:E261)</f>
        <v>4732718</v>
      </c>
      <c r="G261" s="39">
        <v>642615</v>
      </c>
      <c r="H261" s="39">
        <v>0</v>
      </c>
      <c r="I261" s="40">
        <f t="shared" si="68"/>
        <v>5375333</v>
      </c>
    </row>
    <row r="262" spans="1:9" x14ac:dyDescent="0.3">
      <c r="A262">
        <f t="shared" si="67"/>
        <v>2020</v>
      </c>
      <c r="B262" s="38">
        <v>31</v>
      </c>
      <c r="C262" s="39">
        <v>30311528</v>
      </c>
      <c r="D262" s="39">
        <v>5060101</v>
      </c>
      <c r="E262" s="39">
        <v>1552584</v>
      </c>
      <c r="F262" s="40">
        <f t="shared" si="69"/>
        <v>36924213</v>
      </c>
      <c r="G262" s="39">
        <v>6583907</v>
      </c>
      <c r="H262" s="39">
        <v>0</v>
      </c>
      <c r="I262" s="40">
        <f t="shared" si="68"/>
        <v>43508120</v>
      </c>
    </row>
    <row r="263" spans="1:9" x14ac:dyDescent="0.3">
      <c r="A263">
        <f t="shared" si="67"/>
        <v>2020</v>
      </c>
      <c r="B263" s="38">
        <v>32</v>
      </c>
      <c r="C263" s="39">
        <v>98481</v>
      </c>
      <c r="D263" s="39">
        <v>160292</v>
      </c>
      <c r="E263" s="39">
        <v>0</v>
      </c>
      <c r="F263" s="40">
        <f t="shared" si="69"/>
        <v>258773</v>
      </c>
      <c r="G263" s="39">
        <v>1634611</v>
      </c>
      <c r="H263" s="39">
        <v>0</v>
      </c>
      <c r="I263" s="40">
        <f t="shared" si="68"/>
        <v>1893384</v>
      </c>
    </row>
    <row r="264" spans="1:9" x14ac:dyDescent="0.3">
      <c r="A264">
        <f t="shared" si="67"/>
        <v>2020</v>
      </c>
      <c r="B264" s="38">
        <v>33</v>
      </c>
      <c r="C264" s="39">
        <v>4962777</v>
      </c>
      <c r="D264" s="39">
        <v>2780852</v>
      </c>
      <c r="E264" s="39">
        <v>0</v>
      </c>
      <c r="F264" s="40">
        <f t="shared" si="69"/>
        <v>7743629</v>
      </c>
      <c r="G264" s="39">
        <v>1150902</v>
      </c>
      <c r="H264" s="39">
        <v>35062905</v>
      </c>
      <c r="I264" s="40">
        <f t="shared" si="68"/>
        <v>43957436</v>
      </c>
    </row>
    <row r="265" spans="1:9" x14ac:dyDescent="0.3">
      <c r="A265">
        <f t="shared" si="67"/>
        <v>2020</v>
      </c>
      <c r="B265" s="38">
        <v>40</v>
      </c>
      <c r="C265" s="39">
        <v>0</v>
      </c>
      <c r="D265" s="39">
        <v>418679</v>
      </c>
      <c r="E265" s="39">
        <v>0</v>
      </c>
      <c r="F265" s="40">
        <f t="shared" si="69"/>
        <v>418679</v>
      </c>
      <c r="G265" s="39">
        <v>0</v>
      </c>
      <c r="H265" s="39">
        <v>2562792</v>
      </c>
      <c r="I265" s="40">
        <f t="shared" si="68"/>
        <v>2981471</v>
      </c>
    </row>
    <row r="266" spans="1:9" x14ac:dyDescent="0.3">
      <c r="A266">
        <f t="shared" si="67"/>
        <v>2020</v>
      </c>
      <c r="B266" s="38">
        <v>46</v>
      </c>
      <c r="C266" s="39">
        <v>47203</v>
      </c>
      <c r="D266" s="39">
        <v>145696</v>
      </c>
      <c r="E266" s="39">
        <v>0</v>
      </c>
      <c r="F266" s="40">
        <f t="shared" si="69"/>
        <v>192899</v>
      </c>
      <c r="G266" s="39">
        <v>953580</v>
      </c>
      <c r="H266" s="39">
        <v>0</v>
      </c>
      <c r="I266" s="40">
        <f t="shared" si="68"/>
        <v>1146479</v>
      </c>
    </row>
    <row r="267" spans="1:9" x14ac:dyDescent="0.3">
      <c r="A267">
        <f t="shared" si="67"/>
        <v>2020</v>
      </c>
      <c r="B267" s="38">
        <v>47</v>
      </c>
      <c r="C267" s="39">
        <v>16319289</v>
      </c>
      <c r="D267" s="39">
        <v>7878001</v>
      </c>
      <c r="E267" s="39">
        <v>2301454</v>
      </c>
      <c r="F267" s="40">
        <f t="shared" si="69"/>
        <v>26498744</v>
      </c>
      <c r="G267" s="39">
        <v>11662756</v>
      </c>
      <c r="H267" s="39">
        <v>3012665</v>
      </c>
      <c r="I267" s="40">
        <f t="shared" si="68"/>
        <v>41174165</v>
      </c>
    </row>
    <row r="268" spans="1:9" x14ac:dyDescent="0.3">
      <c r="A268">
        <f t="shared" si="67"/>
        <v>2020</v>
      </c>
      <c r="B268" s="38">
        <v>66</v>
      </c>
      <c r="C268" s="39">
        <v>0</v>
      </c>
      <c r="D268" s="39">
        <v>0</v>
      </c>
      <c r="E268" s="39">
        <v>0</v>
      </c>
      <c r="F268" s="40">
        <f t="shared" si="69"/>
        <v>0</v>
      </c>
      <c r="G268" s="39">
        <v>0</v>
      </c>
      <c r="H268" s="39">
        <v>0</v>
      </c>
      <c r="I268" s="40">
        <f t="shared" si="68"/>
        <v>0</v>
      </c>
    </row>
    <row r="269" spans="1:9" x14ac:dyDescent="0.3">
      <c r="A269">
        <f t="shared" si="67"/>
        <v>2020</v>
      </c>
      <c r="B269" s="38">
        <v>65</v>
      </c>
      <c r="C269" s="39">
        <v>19200</v>
      </c>
      <c r="D269" s="39">
        <v>37380</v>
      </c>
      <c r="E269" s="39">
        <v>0</v>
      </c>
      <c r="F269" s="40">
        <f t="shared" si="69"/>
        <v>56580</v>
      </c>
      <c r="G269" s="39">
        <v>0</v>
      </c>
      <c r="H269" s="39">
        <v>0</v>
      </c>
      <c r="I269" s="40">
        <f t="shared" si="68"/>
        <v>56580</v>
      </c>
    </row>
    <row r="270" spans="1:9" x14ac:dyDescent="0.3">
      <c r="A270">
        <f t="shared" si="67"/>
        <v>2020</v>
      </c>
      <c r="B270" s="38">
        <v>82</v>
      </c>
      <c r="C270" s="39">
        <v>15781729</v>
      </c>
      <c r="D270" s="39">
        <v>3039495</v>
      </c>
      <c r="E270" s="39">
        <v>1149687</v>
      </c>
      <c r="F270" s="40">
        <f t="shared" si="69"/>
        <v>19970911</v>
      </c>
      <c r="G270" s="39">
        <v>8220560</v>
      </c>
      <c r="H270" s="39">
        <v>0</v>
      </c>
      <c r="I270" s="40">
        <f t="shared" si="68"/>
        <v>28191471</v>
      </c>
    </row>
    <row r="271" spans="1:9" x14ac:dyDescent="0.3">
      <c r="B271" s="41" t="s">
        <v>8</v>
      </c>
      <c r="C271" s="39">
        <v>96284285</v>
      </c>
      <c r="D271" s="39">
        <v>20503086</v>
      </c>
      <c r="E271" s="39">
        <v>5624245</v>
      </c>
      <c r="F271" s="40">
        <f t="shared" ref="F271:I271" si="70">SUM(F260:F270)</f>
        <v>122411616</v>
      </c>
      <c r="G271" s="39">
        <v>40594076</v>
      </c>
      <c r="H271" s="39">
        <v>40638362</v>
      </c>
      <c r="I271" s="40">
        <f t="shared" si="70"/>
        <v>203644054</v>
      </c>
    </row>
    <row r="273" spans="2:11" ht="28.8" x14ac:dyDescent="0.3">
      <c r="B273" s="8" t="s">
        <v>25</v>
      </c>
      <c r="C273" s="59" t="s">
        <v>0</v>
      </c>
      <c r="D273" s="59"/>
      <c r="E273" s="59"/>
      <c r="F273" s="59"/>
      <c r="G273" s="59"/>
      <c r="H273" s="59"/>
      <c r="I273" s="59"/>
      <c r="J273" s="23"/>
      <c r="K273" s="23"/>
    </row>
    <row r="274" spans="2:11" ht="43.2" x14ac:dyDescent="0.3">
      <c r="B274" s="17" t="s">
        <v>73</v>
      </c>
      <c r="C274" s="4" t="s">
        <v>2</v>
      </c>
      <c r="D274" s="4" t="s">
        <v>3</v>
      </c>
      <c r="E274" s="4" t="s">
        <v>4</v>
      </c>
      <c r="F274" s="18" t="s">
        <v>5</v>
      </c>
      <c r="G274" s="4" t="s">
        <v>6</v>
      </c>
      <c r="H274" s="4" t="s">
        <v>7</v>
      </c>
      <c r="I274" s="18" t="s">
        <v>8</v>
      </c>
      <c r="J274" s="4" t="s">
        <v>74</v>
      </c>
      <c r="K274" s="4" t="s">
        <v>75</v>
      </c>
    </row>
    <row r="275" spans="2:11" x14ac:dyDescent="0.3">
      <c r="B275" s="38">
        <v>9</v>
      </c>
      <c r="C275" s="39">
        <v>18989164.666666668</v>
      </c>
      <c r="D275" s="39">
        <v>1251267.9444444445</v>
      </c>
      <c r="E275" s="39">
        <v>721540.83333333337</v>
      </c>
      <c r="F275" s="40">
        <f t="shared" ref="F275:I275" si="71">AVERAGE(F260,F245,F230,F215,F200,F185,F170,F155,F140,F125,F110,F95,F80,F65,F50,F35,F20,F5)</f>
        <v>20961973.444444444</v>
      </c>
      <c r="G275" s="39">
        <v>7106880.5</v>
      </c>
      <c r="H275" s="39">
        <v>0</v>
      </c>
      <c r="I275" s="40">
        <f t="shared" si="71"/>
        <v>28068853.944444444</v>
      </c>
      <c r="J275" s="42">
        <v>15274212</v>
      </c>
      <c r="K275" s="43">
        <v>28881927</v>
      </c>
    </row>
    <row r="276" spans="2:11" x14ac:dyDescent="0.3">
      <c r="B276" s="38">
        <v>11</v>
      </c>
      <c r="C276" s="39">
        <v>2921301</v>
      </c>
      <c r="D276" s="39">
        <v>24403.222222222223</v>
      </c>
      <c r="E276" s="39">
        <v>0</v>
      </c>
      <c r="F276" s="40">
        <f t="shared" ref="F276:I285" si="72">AVERAGE(F261,F246,F231,F216,F201,F186,F171,F156,F141,F126,F111,F96,F81,F66,F51,F36,F21,F6)</f>
        <v>2945704.222222222</v>
      </c>
      <c r="G276" s="39">
        <v>565068.77777777775</v>
      </c>
      <c r="H276" s="39">
        <v>0</v>
      </c>
      <c r="I276" s="40">
        <f t="shared" si="72"/>
        <v>3510773</v>
      </c>
      <c r="J276" s="42">
        <v>2075220</v>
      </c>
      <c r="K276" s="43">
        <v>3700443</v>
      </c>
    </row>
    <row r="277" spans="2:11" x14ac:dyDescent="0.3">
      <c r="B277" s="38">
        <v>31</v>
      </c>
      <c r="C277" s="39">
        <v>32266744.333333332</v>
      </c>
      <c r="D277" s="39">
        <v>5470871.333333333</v>
      </c>
      <c r="E277" s="39">
        <v>2042910.5</v>
      </c>
      <c r="F277" s="40">
        <f t="shared" si="72"/>
        <v>39780526.166666664</v>
      </c>
      <c r="G277" s="39">
        <v>6818889.555555556</v>
      </c>
      <c r="H277" s="39">
        <v>0</v>
      </c>
      <c r="I277" s="40">
        <f t="shared" si="72"/>
        <v>46599415.722222224</v>
      </c>
      <c r="J277" s="42">
        <v>25240019</v>
      </c>
      <c r="K277" s="43">
        <v>68452976</v>
      </c>
    </row>
    <row r="278" spans="2:11" x14ac:dyDescent="0.3">
      <c r="B278" s="38">
        <v>32</v>
      </c>
      <c r="C278" s="39">
        <v>193662.05555555556</v>
      </c>
      <c r="D278" s="39">
        <v>15294.166666666666</v>
      </c>
      <c r="E278" s="39">
        <v>0</v>
      </c>
      <c r="F278" s="40">
        <f t="shared" si="72"/>
        <v>208956.22222222222</v>
      </c>
      <c r="G278" s="39">
        <v>1500591.8333333333</v>
      </c>
      <c r="H278" s="39">
        <v>0</v>
      </c>
      <c r="I278" s="40">
        <f t="shared" si="72"/>
        <v>1709548.0555555555</v>
      </c>
      <c r="J278" s="42">
        <v>26411</v>
      </c>
      <c r="K278" s="43">
        <v>394239</v>
      </c>
    </row>
    <row r="279" spans="2:11" x14ac:dyDescent="0.3">
      <c r="B279" s="38">
        <v>33</v>
      </c>
      <c r="C279" s="39">
        <v>4016531.9444444445</v>
      </c>
      <c r="D279" s="39">
        <v>2062747.7222222222</v>
      </c>
      <c r="E279" s="39">
        <v>0</v>
      </c>
      <c r="F279" s="40">
        <f t="shared" si="72"/>
        <v>6079279.666666667</v>
      </c>
      <c r="G279" s="39">
        <v>914003.77777777775</v>
      </c>
      <c r="H279" s="39">
        <v>34073404.555555552</v>
      </c>
      <c r="I279" s="40">
        <f t="shared" si="72"/>
        <v>41066688</v>
      </c>
      <c r="J279" s="42">
        <v>4768243</v>
      </c>
      <c r="K279" s="43">
        <v>7005129</v>
      </c>
    </row>
    <row r="280" spans="2:11" x14ac:dyDescent="0.3">
      <c r="B280" s="38">
        <v>40</v>
      </c>
      <c r="C280" s="39">
        <v>0</v>
      </c>
      <c r="D280" s="39">
        <v>274020.33333333331</v>
      </c>
      <c r="E280" s="39">
        <v>0</v>
      </c>
      <c r="F280" s="40">
        <f t="shared" si="72"/>
        <v>274020.33333333331</v>
      </c>
      <c r="G280" s="39">
        <v>0</v>
      </c>
      <c r="H280" s="39">
        <v>2208794.1666666665</v>
      </c>
      <c r="I280" s="40">
        <f t="shared" si="72"/>
        <v>2482814.5</v>
      </c>
      <c r="J280" s="42">
        <v>205420</v>
      </c>
      <c r="K280" s="43">
        <v>187770</v>
      </c>
    </row>
    <row r="281" spans="2:11" x14ac:dyDescent="0.3">
      <c r="B281" s="38">
        <v>46</v>
      </c>
      <c r="C281" s="39">
        <v>40570.666666666664</v>
      </c>
      <c r="D281" s="39">
        <v>101872</v>
      </c>
      <c r="E281" s="39">
        <v>0</v>
      </c>
      <c r="F281" s="40">
        <f t="shared" si="72"/>
        <v>142442.66666666666</v>
      </c>
      <c r="G281" s="39">
        <v>731662.66666666663</v>
      </c>
      <c r="H281" s="39">
        <v>0</v>
      </c>
      <c r="I281" s="40">
        <f t="shared" si="72"/>
        <v>874105.33333333337</v>
      </c>
      <c r="J281" s="42">
        <v>93189</v>
      </c>
      <c r="K281" s="43">
        <v>145155</v>
      </c>
    </row>
    <row r="282" spans="2:11" x14ac:dyDescent="0.3">
      <c r="B282" s="38">
        <v>47</v>
      </c>
      <c r="C282" s="39">
        <v>15931027.277777778</v>
      </c>
      <c r="D282" s="39">
        <v>10347919.555555556</v>
      </c>
      <c r="E282" s="39">
        <v>3568304.888888889</v>
      </c>
      <c r="F282" s="40">
        <f t="shared" si="72"/>
        <v>29847251.722222224</v>
      </c>
      <c r="G282" s="39">
        <v>11071182.944444444</v>
      </c>
      <c r="H282" s="39">
        <v>2369202.8333333335</v>
      </c>
      <c r="I282" s="40">
        <f t="shared" si="72"/>
        <v>43287637.5</v>
      </c>
      <c r="J282" s="42">
        <v>23617754</v>
      </c>
      <c r="K282" s="43">
        <v>40802410</v>
      </c>
    </row>
    <row r="283" spans="2:11" x14ac:dyDescent="0.3">
      <c r="B283" s="38">
        <v>65</v>
      </c>
      <c r="C283" s="39">
        <v>0</v>
      </c>
      <c r="D283" s="39">
        <v>0</v>
      </c>
      <c r="E283" s="39">
        <v>0</v>
      </c>
      <c r="F283" s="40">
        <f t="shared" si="72"/>
        <v>0</v>
      </c>
      <c r="G283" s="39">
        <v>0</v>
      </c>
      <c r="H283" s="39">
        <v>0</v>
      </c>
      <c r="I283" s="40">
        <f t="shared" si="72"/>
        <v>0</v>
      </c>
      <c r="J283" s="42">
        <v>0</v>
      </c>
      <c r="K283" s="43">
        <v>0</v>
      </c>
    </row>
    <row r="284" spans="2:11" x14ac:dyDescent="0.3">
      <c r="B284" s="38">
        <v>66</v>
      </c>
      <c r="C284" s="39">
        <v>47195.111111111109</v>
      </c>
      <c r="D284" s="39">
        <v>43023.722222222219</v>
      </c>
      <c r="E284" s="39">
        <v>0</v>
      </c>
      <c r="F284" s="40">
        <f t="shared" si="72"/>
        <v>90218.833333333328</v>
      </c>
      <c r="G284" s="39">
        <v>876.66666666666663</v>
      </c>
      <c r="H284" s="39">
        <v>0</v>
      </c>
      <c r="I284" s="40">
        <f t="shared" si="72"/>
        <v>91095.5</v>
      </c>
      <c r="J284" s="42">
        <v>33586</v>
      </c>
      <c r="K284" s="43">
        <v>198511</v>
      </c>
    </row>
    <row r="285" spans="2:11" x14ac:dyDescent="0.3">
      <c r="B285" s="38">
        <v>82</v>
      </c>
      <c r="C285" s="39">
        <v>16620269.666666666</v>
      </c>
      <c r="D285" s="39">
        <v>3164299</v>
      </c>
      <c r="E285" s="39">
        <v>1574495.888888889</v>
      </c>
      <c r="F285" s="40">
        <f t="shared" si="72"/>
        <v>21359064.555555556</v>
      </c>
      <c r="G285" s="39">
        <v>7337954.388888889</v>
      </c>
      <c r="H285" s="39">
        <v>0</v>
      </c>
      <c r="I285" s="40">
        <f t="shared" si="72"/>
        <v>28697018.944444444</v>
      </c>
      <c r="J285" s="42">
        <v>14834038</v>
      </c>
      <c r="K285" s="43">
        <v>37653057</v>
      </c>
    </row>
    <row r="286" spans="2:11" x14ac:dyDescent="0.3">
      <c r="B286" s="41" t="s">
        <v>8</v>
      </c>
      <c r="C286" s="39">
        <v>91026466.722222224</v>
      </c>
      <c r="D286" s="39">
        <v>22755719.000000004</v>
      </c>
      <c r="E286" s="39">
        <v>7907252.111111111</v>
      </c>
      <c r="F286" s="40">
        <f t="shared" ref="F286:I286" si="73">SUM(F275:F285)</f>
        <v>121689437.83333333</v>
      </c>
      <c r="G286" s="39">
        <v>36047111.111111112</v>
      </c>
      <c r="H286" s="39">
        <v>38651401.555555552</v>
      </c>
      <c r="I286" s="40">
        <f t="shared" si="73"/>
        <v>196387950.5</v>
      </c>
      <c r="J286" s="42">
        <v>86168092</v>
      </c>
      <c r="K286" s="43">
        <v>187421617</v>
      </c>
    </row>
  </sheetData>
  <mergeCells count="19">
    <mergeCell ref="C273:I273"/>
    <mergeCell ref="C183:I183"/>
    <mergeCell ref="C198:I198"/>
    <mergeCell ref="C213:I213"/>
    <mergeCell ref="C228:I228"/>
    <mergeCell ref="C243:I243"/>
    <mergeCell ref="C258:I258"/>
    <mergeCell ref="C168:I168"/>
    <mergeCell ref="C3:I3"/>
    <mergeCell ref="C18:I18"/>
    <mergeCell ref="C33:I33"/>
    <mergeCell ref="C48:I48"/>
    <mergeCell ref="C63:I63"/>
    <mergeCell ref="C78:I78"/>
    <mergeCell ref="C93:I93"/>
    <mergeCell ref="C108:I108"/>
    <mergeCell ref="C123:I123"/>
    <mergeCell ref="C138:I138"/>
    <mergeCell ref="C153:I15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F6B03-FD7F-4173-AC98-9C9C93C4E5CC}">
  <sheetPr>
    <tabColor theme="5"/>
  </sheetPr>
  <dimension ref="A1:W286"/>
  <sheetViews>
    <sheetView topLeftCell="A271" zoomScale="85" zoomScaleNormal="85" workbookViewId="0">
      <selection activeCell="B273" sqref="B273:W286"/>
    </sheetView>
  </sheetViews>
  <sheetFormatPr baseColWidth="10" defaultColWidth="11.44140625" defaultRowHeight="14.4" x14ac:dyDescent="0.3"/>
  <cols>
    <col min="2" max="2" width="16.6640625" customWidth="1"/>
    <col min="3" max="3" width="12.77734375" customWidth="1"/>
    <col min="4" max="4" width="14.77734375" customWidth="1"/>
    <col min="5" max="5" width="12.77734375" customWidth="1"/>
    <col min="6" max="6" width="14.77734375" style="37" customWidth="1"/>
    <col min="7" max="8" width="12.77734375" customWidth="1"/>
    <col min="9" max="9" width="14.77734375" style="37" customWidth="1"/>
    <col min="10" max="10" width="12.77734375" bestFit="1" customWidth="1"/>
    <col min="11" max="11" width="13.77734375" bestFit="1" customWidth="1"/>
    <col min="12" max="12" width="12.77734375" customWidth="1"/>
    <col min="13" max="13" width="13.77734375" style="37" customWidth="1"/>
    <col min="14" max="14" width="12.77734375" bestFit="1" customWidth="1"/>
    <col min="15" max="15" width="11.5546875" bestFit="1" customWidth="1"/>
    <col min="16" max="16" width="13.77734375" style="37" bestFit="1" customWidth="1"/>
    <col min="17" max="17" width="11.5546875" bestFit="1" customWidth="1"/>
    <col min="18" max="18" width="12.77734375" bestFit="1" customWidth="1"/>
    <col min="19" max="19" width="11.5546875" customWidth="1"/>
    <col min="20" max="20" width="12.77734375" style="37" customWidth="1"/>
    <col min="21" max="22" width="11.5546875" bestFit="1" customWidth="1"/>
    <col min="23" max="23" width="12.77734375" style="37" bestFit="1" customWidth="1"/>
  </cols>
  <sheetData>
    <row r="1" spans="1:23" x14ac:dyDescent="0.3">
      <c r="C1" s="14"/>
      <c r="D1" s="14"/>
      <c r="E1" s="14"/>
      <c r="F1" s="30"/>
      <c r="G1" s="14"/>
      <c r="H1" s="14"/>
      <c r="I1" s="30"/>
      <c r="J1" s="1">
        <f>5/12</f>
        <v>0.41666666666666669</v>
      </c>
      <c r="K1" s="2" t="s">
        <v>28</v>
      </c>
      <c r="L1" s="1"/>
      <c r="M1" s="31"/>
      <c r="N1" s="1"/>
      <c r="O1" s="1"/>
      <c r="P1" s="32"/>
      <c r="Q1" s="9">
        <v>7.0000000000000007E-2</v>
      </c>
      <c r="R1" s="10">
        <v>0.16</v>
      </c>
      <c r="T1" s="33"/>
      <c r="U1" t="s">
        <v>29</v>
      </c>
      <c r="V1" s="14"/>
      <c r="W1" s="30"/>
    </row>
    <row r="2" spans="1:23" x14ac:dyDescent="0.3">
      <c r="C2" s="14"/>
      <c r="D2" s="14"/>
      <c r="E2" s="14"/>
      <c r="F2" s="30"/>
      <c r="G2" s="14"/>
      <c r="H2" s="14"/>
      <c r="I2" s="30"/>
      <c r="J2" s="14"/>
      <c r="K2" s="14"/>
      <c r="L2" s="14"/>
      <c r="M2" s="30"/>
      <c r="N2" s="14"/>
      <c r="O2" s="14"/>
      <c r="P2" s="30"/>
      <c r="Q2" s="14"/>
      <c r="R2" s="14"/>
      <c r="S2" s="14"/>
      <c r="T2" s="30"/>
      <c r="U2" s="14"/>
      <c r="V2" s="14"/>
      <c r="W2" s="30"/>
    </row>
    <row r="3" spans="1:23" x14ac:dyDescent="0.3">
      <c r="B3" s="16">
        <v>2003</v>
      </c>
      <c r="C3" s="57" t="s">
        <v>0</v>
      </c>
      <c r="D3" s="57"/>
      <c r="E3" s="57"/>
      <c r="F3" s="57"/>
      <c r="G3" s="57"/>
      <c r="H3" s="57"/>
      <c r="I3" s="57"/>
      <c r="J3" s="57" t="s">
        <v>30</v>
      </c>
      <c r="K3" s="57"/>
      <c r="L3" s="57"/>
      <c r="M3" s="57"/>
      <c r="N3" s="57"/>
      <c r="O3" s="57"/>
      <c r="P3" s="57"/>
      <c r="Q3" s="57" t="s">
        <v>31</v>
      </c>
      <c r="R3" s="57"/>
      <c r="S3" s="57"/>
      <c r="T3" s="57"/>
      <c r="U3" s="57"/>
      <c r="V3" s="57"/>
      <c r="W3" s="57"/>
    </row>
    <row r="4" spans="1:23" ht="72" x14ac:dyDescent="0.3">
      <c r="B4" s="34" t="s">
        <v>73</v>
      </c>
      <c r="C4" s="4" t="s">
        <v>2</v>
      </c>
      <c r="D4" s="4" t="s">
        <v>3</v>
      </c>
      <c r="E4" s="4" t="s">
        <v>4</v>
      </c>
      <c r="F4" s="11" t="s">
        <v>5</v>
      </c>
      <c r="G4" s="4" t="s">
        <v>6</v>
      </c>
      <c r="H4" s="4" t="s">
        <v>7</v>
      </c>
      <c r="I4" s="11" t="s">
        <v>8</v>
      </c>
      <c r="J4" s="4" t="s">
        <v>2</v>
      </c>
      <c r="K4" s="4" t="s">
        <v>3</v>
      </c>
      <c r="L4" s="4" t="s">
        <v>4</v>
      </c>
      <c r="M4" s="11" t="s">
        <v>5</v>
      </c>
      <c r="N4" s="4" t="s">
        <v>6</v>
      </c>
      <c r="O4" s="4" t="s">
        <v>7</v>
      </c>
      <c r="P4" s="11" t="s">
        <v>8</v>
      </c>
      <c r="Q4" s="4" t="s">
        <v>2</v>
      </c>
      <c r="R4" s="4" t="s">
        <v>3</v>
      </c>
      <c r="S4" s="4" t="s">
        <v>4</v>
      </c>
      <c r="T4" s="11" t="s">
        <v>5</v>
      </c>
      <c r="U4" s="4" t="s">
        <v>6</v>
      </c>
      <c r="V4" s="4" t="s">
        <v>7</v>
      </c>
      <c r="W4" s="11" t="s">
        <v>8</v>
      </c>
    </row>
    <row r="5" spans="1:23" x14ac:dyDescent="0.3">
      <c r="A5">
        <v>2003</v>
      </c>
      <c r="B5" s="35">
        <v>9</v>
      </c>
      <c r="C5" s="6">
        <v>16653127</v>
      </c>
      <c r="D5" s="6">
        <v>3979185</v>
      </c>
      <c r="E5" s="6">
        <v>100686</v>
      </c>
      <c r="F5" s="12">
        <f>SUM(C5:E5)</f>
        <v>20732998</v>
      </c>
      <c r="G5" s="6">
        <v>457506</v>
      </c>
      <c r="H5" s="6">
        <v>528100</v>
      </c>
      <c r="I5" s="12">
        <f>SUM(F5:H5)</f>
        <v>21718604</v>
      </c>
      <c r="J5" s="6">
        <f>C5*$J$1</f>
        <v>6938802.916666667</v>
      </c>
      <c r="K5" s="6">
        <f t="shared" ref="K5:L15" si="0">D5*$J$1</f>
        <v>1657993.75</v>
      </c>
      <c r="L5" s="6">
        <f t="shared" si="0"/>
        <v>41952.5</v>
      </c>
      <c r="M5" s="12">
        <f>SUM(J5:L5)</f>
        <v>8638749.1666666679</v>
      </c>
      <c r="N5" s="6">
        <f t="shared" ref="N5:O15" si="1">G5*$J$1</f>
        <v>190627.5</v>
      </c>
      <c r="O5" s="6">
        <f t="shared" si="1"/>
        <v>220041.66666666669</v>
      </c>
      <c r="P5" s="12">
        <f>SUM(M5:O5)</f>
        <v>9049418.333333334</v>
      </c>
      <c r="Q5" s="6">
        <f t="shared" ref="Q5:S15" si="2">IF($B5=82,IFERROR(J5*$R$1,""),IFERROR(J5*$Q$1,""))</f>
        <v>485716.20416666672</v>
      </c>
      <c r="R5" s="6">
        <f t="shared" si="2"/>
        <v>116059.56250000001</v>
      </c>
      <c r="S5" s="6">
        <f t="shared" si="2"/>
        <v>2936.6750000000002</v>
      </c>
      <c r="T5" s="12">
        <f>SUM(Q5:S5)</f>
        <v>604712.44166666677</v>
      </c>
      <c r="U5" s="6">
        <f t="shared" ref="U5:V15" si="3">IF($B5=82,IFERROR(N5*$R$1,""),IFERROR(N5*$Q$1,""))</f>
        <v>13343.925000000001</v>
      </c>
      <c r="V5" s="6">
        <f t="shared" si="3"/>
        <v>15402.91666666667</v>
      </c>
      <c r="W5" s="12">
        <f>SUM(T5:V5)</f>
        <v>633459.28333333344</v>
      </c>
    </row>
    <row r="6" spans="1:23" x14ac:dyDescent="0.3">
      <c r="A6">
        <v>2003</v>
      </c>
      <c r="B6" s="35">
        <v>11</v>
      </c>
      <c r="C6" s="6">
        <v>4823</v>
      </c>
      <c r="D6" s="6">
        <v>0</v>
      </c>
      <c r="E6" s="6">
        <v>0</v>
      </c>
      <c r="F6" s="12">
        <f t="shared" ref="F6:F15" si="4">SUM(C6:E6)</f>
        <v>4823</v>
      </c>
      <c r="G6" s="6">
        <v>0</v>
      </c>
      <c r="H6" s="6">
        <v>0</v>
      </c>
      <c r="I6" s="12">
        <f t="shared" ref="I6:I15" si="5">SUM(F6:H6)</f>
        <v>4823</v>
      </c>
      <c r="J6" s="6">
        <f t="shared" ref="J6:J15" si="6">C6*$J$1</f>
        <v>2009.5833333333335</v>
      </c>
      <c r="K6" s="6">
        <f t="shared" si="0"/>
        <v>0</v>
      </c>
      <c r="L6" s="6">
        <f t="shared" si="0"/>
        <v>0</v>
      </c>
      <c r="M6" s="12">
        <f t="shared" ref="M6:M15" si="7">SUM(J6:L6)</f>
        <v>2009.5833333333335</v>
      </c>
      <c r="N6" s="6">
        <f t="shared" si="1"/>
        <v>0</v>
      </c>
      <c r="O6" s="6">
        <f t="shared" si="1"/>
        <v>0</v>
      </c>
      <c r="P6" s="12">
        <f t="shared" ref="P6:P15" si="8">SUM(M6:O6)</f>
        <v>2009.5833333333335</v>
      </c>
      <c r="Q6" s="6">
        <f t="shared" si="2"/>
        <v>140.67083333333335</v>
      </c>
      <c r="R6" s="6">
        <f t="shared" si="2"/>
        <v>0</v>
      </c>
      <c r="S6" s="6">
        <f t="shared" si="2"/>
        <v>0</v>
      </c>
      <c r="T6" s="12">
        <f t="shared" ref="T6:T15" si="9">SUM(Q6:S6)</f>
        <v>140.67083333333335</v>
      </c>
      <c r="U6" s="6">
        <f t="shared" si="3"/>
        <v>0</v>
      </c>
      <c r="V6" s="6">
        <f t="shared" si="3"/>
        <v>0</v>
      </c>
      <c r="W6" s="12">
        <f t="shared" ref="W6:W15" si="10">SUM(T6:V6)</f>
        <v>140.67083333333335</v>
      </c>
    </row>
    <row r="7" spans="1:23" x14ac:dyDescent="0.3">
      <c r="A7">
        <v>2003</v>
      </c>
      <c r="B7" s="35">
        <v>31</v>
      </c>
      <c r="C7" s="6">
        <v>28875179</v>
      </c>
      <c r="D7" s="6">
        <v>5898743</v>
      </c>
      <c r="E7" s="6">
        <v>3555082</v>
      </c>
      <c r="F7" s="12">
        <f t="shared" si="4"/>
        <v>38329004</v>
      </c>
      <c r="G7" s="6">
        <v>540000</v>
      </c>
      <c r="H7" s="6">
        <v>0</v>
      </c>
      <c r="I7" s="12">
        <f t="shared" si="5"/>
        <v>38869004</v>
      </c>
      <c r="J7" s="6">
        <f t="shared" si="6"/>
        <v>12031324.583333334</v>
      </c>
      <c r="K7" s="6">
        <f t="shared" si="0"/>
        <v>2457809.5833333335</v>
      </c>
      <c r="L7" s="6">
        <f t="shared" si="0"/>
        <v>1481284.1666666667</v>
      </c>
      <c r="M7" s="12">
        <f t="shared" si="7"/>
        <v>15970418.333333334</v>
      </c>
      <c r="N7" s="6">
        <f t="shared" si="1"/>
        <v>225000</v>
      </c>
      <c r="O7" s="6">
        <f t="shared" si="1"/>
        <v>0</v>
      </c>
      <c r="P7" s="12">
        <f t="shared" si="8"/>
        <v>16195418.333333334</v>
      </c>
      <c r="Q7" s="6">
        <f t="shared" si="2"/>
        <v>842192.72083333344</v>
      </c>
      <c r="R7" s="6">
        <f t="shared" si="2"/>
        <v>172046.67083333337</v>
      </c>
      <c r="S7" s="6">
        <f t="shared" si="2"/>
        <v>103689.89166666668</v>
      </c>
      <c r="T7" s="12">
        <f t="shared" si="9"/>
        <v>1117929.2833333334</v>
      </c>
      <c r="U7" s="6">
        <f t="shared" si="3"/>
        <v>15750.000000000002</v>
      </c>
      <c r="V7" s="6">
        <f t="shared" si="3"/>
        <v>0</v>
      </c>
      <c r="W7" s="12">
        <f t="shared" si="10"/>
        <v>1133679.2833333334</v>
      </c>
    </row>
    <row r="8" spans="1:23" x14ac:dyDescent="0.3">
      <c r="A8">
        <v>2003</v>
      </c>
      <c r="B8" s="35">
        <v>32</v>
      </c>
      <c r="C8" s="6">
        <v>0</v>
      </c>
      <c r="D8" s="6">
        <v>0</v>
      </c>
      <c r="E8" s="6">
        <v>0</v>
      </c>
      <c r="F8" s="12">
        <f t="shared" si="4"/>
        <v>0</v>
      </c>
      <c r="G8" s="6">
        <v>0</v>
      </c>
      <c r="H8" s="6">
        <v>0</v>
      </c>
      <c r="I8" s="12">
        <f t="shared" si="5"/>
        <v>0</v>
      </c>
      <c r="J8" s="6">
        <f t="shared" si="6"/>
        <v>0</v>
      </c>
      <c r="K8" s="6">
        <f t="shared" si="0"/>
        <v>0</v>
      </c>
      <c r="L8" s="6">
        <f t="shared" si="0"/>
        <v>0</v>
      </c>
      <c r="M8" s="12">
        <f t="shared" si="7"/>
        <v>0</v>
      </c>
      <c r="N8" s="6">
        <f t="shared" si="1"/>
        <v>0</v>
      </c>
      <c r="O8" s="6">
        <f t="shared" si="1"/>
        <v>0</v>
      </c>
      <c r="P8" s="12">
        <f t="shared" si="8"/>
        <v>0</v>
      </c>
      <c r="Q8" s="6">
        <f t="shared" si="2"/>
        <v>0</v>
      </c>
      <c r="R8" s="6">
        <f t="shared" si="2"/>
        <v>0</v>
      </c>
      <c r="S8" s="6">
        <f t="shared" si="2"/>
        <v>0</v>
      </c>
      <c r="T8" s="12">
        <f t="shared" si="9"/>
        <v>0</v>
      </c>
      <c r="U8" s="6">
        <f t="shared" si="3"/>
        <v>0</v>
      </c>
      <c r="V8" s="6">
        <f t="shared" si="3"/>
        <v>0</v>
      </c>
      <c r="W8" s="12">
        <f t="shared" si="10"/>
        <v>0</v>
      </c>
    </row>
    <row r="9" spans="1:23" x14ac:dyDescent="0.3">
      <c r="A9">
        <v>2003</v>
      </c>
      <c r="B9" s="35">
        <v>33</v>
      </c>
      <c r="C9" s="6">
        <v>8180603</v>
      </c>
      <c r="D9" s="6">
        <v>2771124</v>
      </c>
      <c r="E9" s="6">
        <v>57754</v>
      </c>
      <c r="F9" s="12">
        <f t="shared" si="4"/>
        <v>11009481</v>
      </c>
      <c r="G9" s="6">
        <v>268393</v>
      </c>
      <c r="H9" s="6">
        <v>7018160</v>
      </c>
      <c r="I9" s="12">
        <f t="shared" si="5"/>
        <v>18296034</v>
      </c>
      <c r="J9" s="6">
        <f t="shared" si="6"/>
        <v>3408584.5833333335</v>
      </c>
      <c r="K9" s="6">
        <f t="shared" si="0"/>
        <v>1154635</v>
      </c>
      <c r="L9" s="6">
        <f t="shared" si="0"/>
        <v>24064.166666666668</v>
      </c>
      <c r="M9" s="12">
        <f t="shared" si="7"/>
        <v>4587283.7500000009</v>
      </c>
      <c r="N9" s="6">
        <f t="shared" si="1"/>
        <v>111830.41666666667</v>
      </c>
      <c r="O9" s="6">
        <f t="shared" si="1"/>
        <v>2924233.3333333335</v>
      </c>
      <c r="P9" s="12">
        <f t="shared" si="8"/>
        <v>7623347.5000000019</v>
      </c>
      <c r="Q9" s="6">
        <f t="shared" si="2"/>
        <v>238600.92083333337</v>
      </c>
      <c r="R9" s="6">
        <f t="shared" si="2"/>
        <v>80824.450000000012</v>
      </c>
      <c r="S9" s="6">
        <f t="shared" si="2"/>
        <v>1684.491666666667</v>
      </c>
      <c r="T9" s="12">
        <f t="shared" si="9"/>
        <v>321109.86249999999</v>
      </c>
      <c r="U9" s="6">
        <f t="shared" si="3"/>
        <v>7828.1291666666675</v>
      </c>
      <c r="V9" s="6">
        <f t="shared" si="3"/>
        <v>204696.33333333337</v>
      </c>
      <c r="W9" s="12">
        <f t="shared" si="10"/>
        <v>533634.32499999995</v>
      </c>
    </row>
    <row r="10" spans="1:23" x14ac:dyDescent="0.3">
      <c r="A10">
        <v>2003</v>
      </c>
      <c r="B10" s="35">
        <v>40</v>
      </c>
      <c r="C10" s="6">
        <v>0</v>
      </c>
      <c r="D10" s="6">
        <v>0</v>
      </c>
      <c r="E10" s="6">
        <v>0</v>
      </c>
      <c r="F10" s="12">
        <f t="shared" si="4"/>
        <v>0</v>
      </c>
      <c r="G10" s="6">
        <v>0</v>
      </c>
      <c r="H10" s="6">
        <v>0</v>
      </c>
      <c r="I10" s="12">
        <f t="shared" si="5"/>
        <v>0</v>
      </c>
      <c r="J10" s="6">
        <f t="shared" si="6"/>
        <v>0</v>
      </c>
      <c r="K10" s="6">
        <f t="shared" si="0"/>
        <v>0</v>
      </c>
      <c r="L10" s="6">
        <f t="shared" si="0"/>
        <v>0</v>
      </c>
      <c r="M10" s="12">
        <f t="shared" si="7"/>
        <v>0</v>
      </c>
      <c r="N10" s="6">
        <f t="shared" si="1"/>
        <v>0</v>
      </c>
      <c r="O10" s="6">
        <f t="shared" si="1"/>
        <v>0</v>
      </c>
      <c r="P10" s="12">
        <f t="shared" si="8"/>
        <v>0</v>
      </c>
      <c r="Q10" s="6">
        <f t="shared" si="2"/>
        <v>0</v>
      </c>
      <c r="R10" s="6">
        <f t="shared" si="2"/>
        <v>0</v>
      </c>
      <c r="S10" s="6">
        <f t="shared" si="2"/>
        <v>0</v>
      </c>
      <c r="T10" s="12">
        <f t="shared" si="9"/>
        <v>0</v>
      </c>
      <c r="U10" s="6">
        <f t="shared" si="3"/>
        <v>0</v>
      </c>
      <c r="V10" s="6">
        <f t="shared" si="3"/>
        <v>0</v>
      </c>
      <c r="W10" s="12">
        <f t="shared" si="10"/>
        <v>0</v>
      </c>
    </row>
    <row r="11" spans="1:23" x14ac:dyDescent="0.3">
      <c r="A11">
        <v>2003</v>
      </c>
      <c r="B11" s="35">
        <v>46</v>
      </c>
      <c r="C11" s="6">
        <v>0</v>
      </c>
      <c r="D11" s="6">
        <v>0</v>
      </c>
      <c r="E11" s="6">
        <v>0</v>
      </c>
      <c r="F11" s="12">
        <f t="shared" si="4"/>
        <v>0</v>
      </c>
      <c r="G11" s="6">
        <v>0</v>
      </c>
      <c r="H11" s="6">
        <v>0</v>
      </c>
      <c r="I11" s="12">
        <f t="shared" si="5"/>
        <v>0</v>
      </c>
      <c r="J11" s="6">
        <f t="shared" si="6"/>
        <v>0</v>
      </c>
      <c r="K11" s="6">
        <f t="shared" si="0"/>
        <v>0</v>
      </c>
      <c r="L11" s="6">
        <f t="shared" si="0"/>
        <v>0</v>
      </c>
      <c r="M11" s="12">
        <f t="shared" si="7"/>
        <v>0</v>
      </c>
      <c r="N11" s="6">
        <f t="shared" si="1"/>
        <v>0</v>
      </c>
      <c r="O11" s="6">
        <f t="shared" si="1"/>
        <v>0</v>
      </c>
      <c r="P11" s="12">
        <f t="shared" si="8"/>
        <v>0</v>
      </c>
      <c r="Q11" s="6">
        <f t="shared" si="2"/>
        <v>0</v>
      </c>
      <c r="R11" s="6">
        <f t="shared" si="2"/>
        <v>0</v>
      </c>
      <c r="S11" s="6">
        <f t="shared" si="2"/>
        <v>0</v>
      </c>
      <c r="T11" s="12">
        <f t="shared" si="9"/>
        <v>0</v>
      </c>
      <c r="U11" s="6">
        <f t="shared" si="3"/>
        <v>0</v>
      </c>
      <c r="V11" s="6">
        <f t="shared" si="3"/>
        <v>0</v>
      </c>
      <c r="W11" s="12">
        <f t="shared" si="10"/>
        <v>0</v>
      </c>
    </row>
    <row r="12" spans="1:23" x14ac:dyDescent="0.3">
      <c r="A12">
        <v>2003</v>
      </c>
      <c r="B12" s="35">
        <v>47</v>
      </c>
      <c r="C12" s="6">
        <v>1981388</v>
      </c>
      <c r="D12" s="6">
        <v>1134558</v>
      </c>
      <c r="E12" s="6">
        <v>463090</v>
      </c>
      <c r="F12" s="12">
        <f t="shared" si="4"/>
        <v>3579036</v>
      </c>
      <c r="G12" s="6">
        <v>459600</v>
      </c>
      <c r="H12" s="6">
        <v>114530</v>
      </c>
      <c r="I12" s="12">
        <f t="shared" si="5"/>
        <v>4153166</v>
      </c>
      <c r="J12" s="6">
        <f t="shared" si="6"/>
        <v>825578.33333333337</v>
      </c>
      <c r="K12" s="6">
        <f t="shared" si="0"/>
        <v>472732.5</v>
      </c>
      <c r="L12" s="6">
        <f t="shared" si="0"/>
        <v>192954.16666666669</v>
      </c>
      <c r="M12" s="12">
        <f t="shared" si="7"/>
        <v>1491265.0000000002</v>
      </c>
      <c r="N12" s="6">
        <f t="shared" si="1"/>
        <v>191500</v>
      </c>
      <c r="O12" s="6">
        <f t="shared" si="1"/>
        <v>47720.833333333336</v>
      </c>
      <c r="P12" s="12">
        <f t="shared" si="8"/>
        <v>1730485.8333333335</v>
      </c>
      <c r="Q12" s="6">
        <f t="shared" si="2"/>
        <v>57790.483333333344</v>
      </c>
      <c r="R12" s="6">
        <f t="shared" si="2"/>
        <v>33091.275000000001</v>
      </c>
      <c r="S12" s="6">
        <f t="shared" si="2"/>
        <v>13506.79166666667</v>
      </c>
      <c r="T12" s="12">
        <f t="shared" si="9"/>
        <v>104388.55000000002</v>
      </c>
      <c r="U12" s="6">
        <f t="shared" si="3"/>
        <v>13405.000000000002</v>
      </c>
      <c r="V12" s="6">
        <f t="shared" si="3"/>
        <v>3340.4583333333339</v>
      </c>
      <c r="W12" s="12">
        <f t="shared" si="10"/>
        <v>121134.00833333335</v>
      </c>
    </row>
    <row r="13" spans="1:23" x14ac:dyDescent="0.3">
      <c r="A13">
        <v>2003</v>
      </c>
      <c r="B13" s="35">
        <v>65</v>
      </c>
      <c r="C13" s="6">
        <v>13203152</v>
      </c>
      <c r="D13" s="6">
        <v>109200</v>
      </c>
      <c r="E13" s="6">
        <v>0</v>
      </c>
      <c r="F13" s="12">
        <f t="shared" si="4"/>
        <v>13312352</v>
      </c>
      <c r="G13" s="6">
        <v>0</v>
      </c>
      <c r="H13" s="6">
        <v>0</v>
      </c>
      <c r="I13" s="12">
        <f t="shared" si="5"/>
        <v>13312352</v>
      </c>
      <c r="J13" s="6">
        <f t="shared" si="6"/>
        <v>5501313.333333334</v>
      </c>
      <c r="K13" s="6">
        <f t="shared" si="0"/>
        <v>45500</v>
      </c>
      <c r="L13" s="6">
        <f t="shared" si="0"/>
        <v>0</v>
      </c>
      <c r="M13" s="12">
        <f t="shared" si="7"/>
        <v>5546813.333333334</v>
      </c>
      <c r="N13" s="6">
        <f t="shared" si="1"/>
        <v>0</v>
      </c>
      <c r="O13" s="6">
        <f t="shared" si="1"/>
        <v>0</v>
      </c>
      <c r="P13" s="12">
        <f t="shared" si="8"/>
        <v>5546813.333333334</v>
      </c>
      <c r="Q13" s="6">
        <f t="shared" si="2"/>
        <v>385091.93333333341</v>
      </c>
      <c r="R13" s="6">
        <f t="shared" si="2"/>
        <v>3185.0000000000005</v>
      </c>
      <c r="S13" s="6">
        <f t="shared" si="2"/>
        <v>0</v>
      </c>
      <c r="T13" s="12">
        <f t="shared" si="9"/>
        <v>388276.93333333341</v>
      </c>
      <c r="U13" s="6">
        <f t="shared" si="3"/>
        <v>0</v>
      </c>
      <c r="V13" s="6">
        <f t="shared" si="3"/>
        <v>0</v>
      </c>
      <c r="W13" s="12">
        <f t="shared" si="10"/>
        <v>388276.93333333341</v>
      </c>
    </row>
    <row r="14" spans="1:23" x14ac:dyDescent="0.3">
      <c r="A14">
        <v>2003</v>
      </c>
      <c r="B14" s="35">
        <v>66</v>
      </c>
      <c r="C14" s="6">
        <v>0</v>
      </c>
      <c r="D14" s="6">
        <v>0</v>
      </c>
      <c r="E14" s="6">
        <v>0</v>
      </c>
      <c r="F14" s="12">
        <f t="shared" si="4"/>
        <v>0</v>
      </c>
      <c r="G14" s="6">
        <v>0</v>
      </c>
      <c r="H14" s="6">
        <v>0</v>
      </c>
      <c r="I14" s="12">
        <f t="shared" si="5"/>
        <v>0</v>
      </c>
      <c r="J14" s="6">
        <f t="shared" si="6"/>
        <v>0</v>
      </c>
      <c r="K14" s="6">
        <f t="shared" si="0"/>
        <v>0</v>
      </c>
      <c r="L14" s="6">
        <f t="shared" si="0"/>
        <v>0</v>
      </c>
      <c r="M14" s="12">
        <f t="shared" si="7"/>
        <v>0</v>
      </c>
      <c r="N14" s="6">
        <f t="shared" si="1"/>
        <v>0</v>
      </c>
      <c r="O14" s="6">
        <f t="shared" si="1"/>
        <v>0</v>
      </c>
      <c r="P14" s="12">
        <f t="shared" si="8"/>
        <v>0</v>
      </c>
      <c r="Q14" s="6">
        <f t="shared" si="2"/>
        <v>0</v>
      </c>
      <c r="R14" s="6">
        <f t="shared" si="2"/>
        <v>0</v>
      </c>
      <c r="S14" s="6">
        <f t="shared" si="2"/>
        <v>0</v>
      </c>
      <c r="T14" s="12">
        <f t="shared" si="9"/>
        <v>0</v>
      </c>
      <c r="U14" s="6">
        <f t="shared" si="3"/>
        <v>0</v>
      </c>
      <c r="V14" s="6">
        <f t="shared" si="3"/>
        <v>0</v>
      </c>
      <c r="W14" s="12">
        <f t="shared" si="10"/>
        <v>0</v>
      </c>
    </row>
    <row r="15" spans="1:23" x14ac:dyDescent="0.3">
      <c r="A15">
        <v>2003</v>
      </c>
      <c r="B15" s="35">
        <v>82</v>
      </c>
      <c r="C15" s="6">
        <v>221801796</v>
      </c>
      <c r="D15" s="6">
        <v>1873404</v>
      </c>
      <c r="E15" s="6">
        <v>159615</v>
      </c>
      <c r="F15" s="12">
        <f t="shared" si="4"/>
        <v>223834815</v>
      </c>
      <c r="G15" s="6">
        <v>0</v>
      </c>
      <c r="H15" s="6">
        <v>0</v>
      </c>
      <c r="I15" s="12">
        <f t="shared" si="5"/>
        <v>223834815</v>
      </c>
      <c r="J15" s="6">
        <f t="shared" si="6"/>
        <v>92417415</v>
      </c>
      <c r="K15" s="6">
        <f t="shared" si="0"/>
        <v>780585</v>
      </c>
      <c r="L15" s="6">
        <f t="shared" si="0"/>
        <v>66506.25</v>
      </c>
      <c r="M15" s="12">
        <f t="shared" si="7"/>
        <v>93264506.25</v>
      </c>
      <c r="N15" s="6">
        <f t="shared" si="1"/>
        <v>0</v>
      </c>
      <c r="O15" s="6">
        <f t="shared" si="1"/>
        <v>0</v>
      </c>
      <c r="P15" s="12">
        <f t="shared" si="8"/>
        <v>93264506.25</v>
      </c>
      <c r="Q15" s="6">
        <f t="shared" si="2"/>
        <v>14786786.4</v>
      </c>
      <c r="R15" s="6">
        <f t="shared" si="2"/>
        <v>124893.6</v>
      </c>
      <c r="S15" s="6">
        <f t="shared" si="2"/>
        <v>10641</v>
      </c>
      <c r="T15" s="12">
        <f t="shared" si="9"/>
        <v>14922321</v>
      </c>
      <c r="U15" s="6">
        <f t="shared" si="3"/>
        <v>0</v>
      </c>
      <c r="V15" s="6">
        <f t="shared" si="3"/>
        <v>0</v>
      </c>
      <c r="W15" s="12">
        <f t="shared" si="10"/>
        <v>14922321</v>
      </c>
    </row>
    <row r="16" spans="1:23" x14ac:dyDescent="0.3">
      <c r="B16" s="36" t="s">
        <v>8</v>
      </c>
      <c r="C16" s="6">
        <v>290700068</v>
      </c>
      <c r="D16" s="6">
        <v>15766214</v>
      </c>
      <c r="E16" s="6">
        <v>4336227</v>
      </c>
      <c r="F16" s="12">
        <f t="shared" ref="F16:W16" si="11">SUM(F5:F15)</f>
        <v>310802509</v>
      </c>
      <c r="G16" s="6">
        <v>1725499</v>
      </c>
      <c r="H16" s="6">
        <v>7660790</v>
      </c>
      <c r="I16" s="12">
        <f t="shared" si="11"/>
        <v>320188798</v>
      </c>
      <c r="J16" s="6">
        <f t="shared" si="11"/>
        <v>121125028.33333334</v>
      </c>
      <c r="K16" s="6">
        <f t="shared" si="11"/>
        <v>6569255.833333334</v>
      </c>
      <c r="L16" s="6">
        <f t="shared" si="11"/>
        <v>1806761.2500000002</v>
      </c>
      <c r="M16" s="12">
        <f t="shared" si="11"/>
        <v>129501045.41666667</v>
      </c>
      <c r="N16" s="6">
        <f t="shared" si="11"/>
        <v>718957.91666666663</v>
      </c>
      <c r="O16" s="6">
        <f t="shared" si="11"/>
        <v>3191995.8333333335</v>
      </c>
      <c r="P16" s="12">
        <f t="shared" si="11"/>
        <v>133411999.16666667</v>
      </c>
      <c r="Q16" s="6">
        <f t="shared" si="11"/>
        <v>16796319.333333336</v>
      </c>
      <c r="R16" s="6">
        <f t="shared" si="11"/>
        <v>530100.55833333347</v>
      </c>
      <c r="S16" s="6">
        <f t="shared" si="11"/>
        <v>132458.85000000003</v>
      </c>
      <c r="T16" s="12">
        <f t="shared" si="11"/>
        <v>17458878.741666667</v>
      </c>
      <c r="U16" s="6">
        <f t="shared" si="11"/>
        <v>50327.054166666669</v>
      </c>
      <c r="V16" s="6">
        <f t="shared" si="11"/>
        <v>223439.70833333337</v>
      </c>
      <c r="W16" s="12">
        <f t="shared" si="11"/>
        <v>17732645.504166666</v>
      </c>
    </row>
    <row r="18" spans="1:23" x14ac:dyDescent="0.3">
      <c r="B18" s="16">
        <v>2004</v>
      </c>
      <c r="C18" s="57" t="s">
        <v>0</v>
      </c>
      <c r="D18" s="57"/>
      <c r="E18" s="57"/>
      <c r="F18" s="57"/>
      <c r="G18" s="57"/>
      <c r="H18" s="57"/>
      <c r="I18" s="57"/>
      <c r="J18" s="57" t="s">
        <v>30</v>
      </c>
      <c r="K18" s="57"/>
      <c r="L18" s="57"/>
      <c r="M18" s="57"/>
      <c r="N18" s="57"/>
      <c r="O18" s="57"/>
      <c r="P18" s="57"/>
      <c r="Q18" s="57" t="s">
        <v>31</v>
      </c>
      <c r="R18" s="57"/>
      <c r="S18" s="57"/>
      <c r="T18" s="57"/>
      <c r="U18" s="57"/>
      <c r="V18" s="57"/>
      <c r="W18" s="57"/>
    </row>
    <row r="19" spans="1:23" ht="72" x14ac:dyDescent="0.3">
      <c r="B19" s="34" t="s">
        <v>73</v>
      </c>
      <c r="C19" s="4" t="s">
        <v>2</v>
      </c>
      <c r="D19" s="4" t="s">
        <v>3</v>
      </c>
      <c r="E19" s="4" t="s">
        <v>4</v>
      </c>
      <c r="F19" s="11" t="s">
        <v>5</v>
      </c>
      <c r="G19" s="4" t="s">
        <v>6</v>
      </c>
      <c r="H19" s="4" t="s">
        <v>7</v>
      </c>
      <c r="I19" s="11" t="s">
        <v>8</v>
      </c>
      <c r="J19" s="4" t="s">
        <v>2</v>
      </c>
      <c r="K19" s="4" t="s">
        <v>3</v>
      </c>
      <c r="L19" s="4" t="s">
        <v>4</v>
      </c>
      <c r="M19" s="11" t="s">
        <v>5</v>
      </c>
      <c r="N19" s="4" t="s">
        <v>6</v>
      </c>
      <c r="O19" s="4" t="s">
        <v>7</v>
      </c>
      <c r="P19" s="11" t="s">
        <v>8</v>
      </c>
      <c r="Q19" s="4" t="s">
        <v>2</v>
      </c>
      <c r="R19" s="4" t="s">
        <v>3</v>
      </c>
      <c r="S19" s="4" t="s">
        <v>4</v>
      </c>
      <c r="T19" s="11" t="s">
        <v>5</v>
      </c>
      <c r="U19" s="4" t="s">
        <v>6</v>
      </c>
      <c r="V19" s="4" t="s">
        <v>7</v>
      </c>
      <c r="W19" s="11" t="s">
        <v>8</v>
      </c>
    </row>
    <row r="20" spans="1:23" x14ac:dyDescent="0.3">
      <c r="A20">
        <f t="shared" ref="A20:A30" si="12">A5+1</f>
        <v>2004</v>
      </c>
      <c r="B20" s="35">
        <v>9</v>
      </c>
      <c r="C20" s="6">
        <v>15437390</v>
      </c>
      <c r="D20" s="6">
        <v>2705983</v>
      </c>
      <c r="E20" s="6">
        <v>86035</v>
      </c>
      <c r="F20" s="12">
        <f>SUM(C20:E20)</f>
        <v>18229408</v>
      </c>
      <c r="G20" s="6">
        <v>410000</v>
      </c>
      <c r="H20" s="6">
        <v>571200</v>
      </c>
      <c r="I20" s="12">
        <f>SUM(F20:H20)</f>
        <v>19210608</v>
      </c>
      <c r="J20" s="6">
        <f>C20*$J$1</f>
        <v>6432245.833333334</v>
      </c>
      <c r="K20" s="6">
        <f t="shared" ref="K20:L30" si="13">D20*$J$1</f>
        <v>1127492.9166666667</v>
      </c>
      <c r="L20" s="6">
        <f t="shared" si="13"/>
        <v>35847.916666666672</v>
      </c>
      <c r="M20" s="12">
        <f>SUM(J20:L20)</f>
        <v>7595586.6666666679</v>
      </c>
      <c r="N20" s="6">
        <f t="shared" ref="N20:O30" si="14">G20*$J$1</f>
        <v>170833.33333333334</v>
      </c>
      <c r="O20" s="6">
        <f t="shared" si="14"/>
        <v>238000</v>
      </c>
      <c r="P20" s="12">
        <f>SUM(M20:O20)</f>
        <v>8004420.0000000009</v>
      </c>
      <c r="Q20" s="6">
        <f t="shared" ref="Q20:S30" si="15">IF($B20=82,IFERROR(J20*$R$1,""),IFERROR(J20*$Q$1,""))</f>
        <v>450257.20833333343</v>
      </c>
      <c r="R20" s="6">
        <f t="shared" si="15"/>
        <v>78924.50416666668</v>
      </c>
      <c r="S20" s="6">
        <f t="shared" si="15"/>
        <v>2509.3541666666674</v>
      </c>
      <c r="T20" s="12">
        <f>SUM(Q20:S20)</f>
        <v>531691.06666666677</v>
      </c>
      <c r="U20" s="6">
        <f t="shared" ref="U20:V30" si="16">IF($B20=82,IFERROR(N20*$R$1,""),IFERROR(N20*$Q$1,""))</f>
        <v>11958.333333333336</v>
      </c>
      <c r="V20" s="6">
        <f t="shared" si="16"/>
        <v>16660</v>
      </c>
      <c r="W20" s="12">
        <f>SUM(T20:V20)</f>
        <v>560309.40000000014</v>
      </c>
    </row>
    <row r="21" spans="1:23" x14ac:dyDescent="0.3">
      <c r="A21">
        <f t="shared" si="12"/>
        <v>2004</v>
      </c>
      <c r="B21" s="35">
        <v>11</v>
      </c>
      <c r="C21" s="6">
        <v>4376</v>
      </c>
      <c r="D21" s="6">
        <v>0</v>
      </c>
      <c r="E21" s="6">
        <v>0</v>
      </c>
      <c r="F21" s="12">
        <f t="shared" ref="F21:F30" si="17">SUM(C21:E21)</f>
        <v>4376</v>
      </c>
      <c r="G21" s="6">
        <v>0</v>
      </c>
      <c r="H21" s="6">
        <v>0</v>
      </c>
      <c r="I21" s="12">
        <f t="shared" ref="I21:I30" si="18">SUM(F21:H21)</f>
        <v>4376</v>
      </c>
      <c r="J21" s="6">
        <f t="shared" ref="J21:J30" si="19">C21*$J$1</f>
        <v>1823.3333333333335</v>
      </c>
      <c r="K21" s="6">
        <f t="shared" si="13"/>
        <v>0</v>
      </c>
      <c r="L21" s="6">
        <f t="shared" si="13"/>
        <v>0</v>
      </c>
      <c r="M21" s="12">
        <f t="shared" ref="M21:M30" si="20">SUM(J21:L21)</f>
        <v>1823.3333333333335</v>
      </c>
      <c r="N21" s="6">
        <f t="shared" si="14"/>
        <v>0</v>
      </c>
      <c r="O21" s="6">
        <f t="shared" si="14"/>
        <v>0</v>
      </c>
      <c r="P21" s="12">
        <f t="shared" ref="P21:P30" si="21">SUM(M21:O21)</f>
        <v>1823.3333333333335</v>
      </c>
      <c r="Q21" s="6">
        <f t="shared" si="15"/>
        <v>127.63333333333335</v>
      </c>
      <c r="R21" s="6">
        <f t="shared" si="15"/>
        <v>0</v>
      </c>
      <c r="S21" s="6">
        <f t="shared" si="15"/>
        <v>0</v>
      </c>
      <c r="T21" s="12">
        <f t="shared" ref="T21:T30" si="22">SUM(Q21:S21)</f>
        <v>127.63333333333335</v>
      </c>
      <c r="U21" s="6">
        <f t="shared" si="16"/>
        <v>0</v>
      </c>
      <c r="V21" s="6">
        <f t="shared" si="16"/>
        <v>0</v>
      </c>
      <c r="W21" s="12">
        <f t="shared" ref="W21:W30" si="23">SUM(T21:V21)</f>
        <v>127.63333333333335</v>
      </c>
    </row>
    <row r="22" spans="1:23" x14ac:dyDescent="0.3">
      <c r="A22">
        <f t="shared" si="12"/>
        <v>2004</v>
      </c>
      <c r="B22" s="35">
        <v>31</v>
      </c>
      <c r="C22" s="6">
        <v>28369800</v>
      </c>
      <c r="D22" s="6">
        <v>5093211</v>
      </c>
      <c r="E22" s="6">
        <v>3873612</v>
      </c>
      <c r="F22" s="12">
        <f t="shared" si="17"/>
        <v>37336623</v>
      </c>
      <c r="G22" s="6">
        <v>580500</v>
      </c>
      <c r="H22" s="6">
        <v>0</v>
      </c>
      <c r="I22" s="12">
        <f t="shared" si="18"/>
        <v>37917123</v>
      </c>
      <c r="J22" s="6">
        <f t="shared" si="19"/>
        <v>11820750</v>
      </c>
      <c r="K22" s="6">
        <f t="shared" si="13"/>
        <v>2122171.25</v>
      </c>
      <c r="L22" s="6">
        <f t="shared" si="13"/>
        <v>1614005</v>
      </c>
      <c r="M22" s="12">
        <f t="shared" si="20"/>
        <v>15556926.25</v>
      </c>
      <c r="N22" s="6">
        <f t="shared" si="14"/>
        <v>241875</v>
      </c>
      <c r="O22" s="6">
        <f t="shared" si="14"/>
        <v>0</v>
      </c>
      <c r="P22" s="12">
        <f t="shared" si="21"/>
        <v>15798801.25</v>
      </c>
      <c r="Q22" s="6">
        <f t="shared" si="15"/>
        <v>827452.50000000012</v>
      </c>
      <c r="R22" s="6">
        <f t="shared" si="15"/>
        <v>148551.98750000002</v>
      </c>
      <c r="S22" s="6">
        <f t="shared" si="15"/>
        <v>112980.35</v>
      </c>
      <c r="T22" s="12">
        <f t="shared" si="22"/>
        <v>1088984.8375000001</v>
      </c>
      <c r="U22" s="6">
        <f t="shared" si="16"/>
        <v>16931.25</v>
      </c>
      <c r="V22" s="6">
        <f t="shared" si="16"/>
        <v>0</v>
      </c>
      <c r="W22" s="12">
        <f t="shared" si="23"/>
        <v>1105916.0875000001</v>
      </c>
    </row>
    <row r="23" spans="1:23" x14ac:dyDescent="0.3">
      <c r="A23">
        <f t="shared" si="12"/>
        <v>2004</v>
      </c>
      <c r="B23" s="35">
        <v>32</v>
      </c>
      <c r="C23" s="6">
        <v>0</v>
      </c>
      <c r="D23" s="6">
        <v>0</v>
      </c>
      <c r="E23" s="6">
        <v>0</v>
      </c>
      <c r="F23" s="12">
        <f t="shared" si="17"/>
        <v>0</v>
      </c>
      <c r="G23" s="6">
        <v>0</v>
      </c>
      <c r="H23" s="6">
        <v>0</v>
      </c>
      <c r="I23" s="12">
        <f t="shared" si="18"/>
        <v>0</v>
      </c>
      <c r="J23" s="6">
        <f t="shared" si="19"/>
        <v>0</v>
      </c>
      <c r="K23" s="6">
        <f t="shared" si="13"/>
        <v>0</v>
      </c>
      <c r="L23" s="6">
        <f t="shared" si="13"/>
        <v>0</v>
      </c>
      <c r="M23" s="12">
        <f t="shared" si="20"/>
        <v>0</v>
      </c>
      <c r="N23" s="6">
        <f t="shared" si="14"/>
        <v>0</v>
      </c>
      <c r="O23" s="6">
        <f t="shared" si="14"/>
        <v>0</v>
      </c>
      <c r="P23" s="12">
        <f t="shared" si="21"/>
        <v>0</v>
      </c>
      <c r="Q23" s="6">
        <f t="shared" si="15"/>
        <v>0</v>
      </c>
      <c r="R23" s="6">
        <f t="shared" si="15"/>
        <v>0</v>
      </c>
      <c r="S23" s="6">
        <f t="shared" si="15"/>
        <v>0</v>
      </c>
      <c r="T23" s="12">
        <f t="shared" si="22"/>
        <v>0</v>
      </c>
      <c r="U23" s="6">
        <f t="shared" si="16"/>
        <v>0</v>
      </c>
      <c r="V23" s="6">
        <f t="shared" si="16"/>
        <v>0</v>
      </c>
      <c r="W23" s="12">
        <f t="shared" si="23"/>
        <v>0</v>
      </c>
    </row>
    <row r="24" spans="1:23" x14ac:dyDescent="0.3">
      <c r="A24">
        <f t="shared" si="12"/>
        <v>2004</v>
      </c>
      <c r="B24" s="35">
        <v>33</v>
      </c>
      <c r="C24" s="6">
        <v>6579195</v>
      </c>
      <c r="D24" s="6">
        <v>2595724</v>
      </c>
      <c r="E24" s="6">
        <v>64317</v>
      </c>
      <c r="F24" s="12">
        <f t="shared" si="17"/>
        <v>9239236</v>
      </c>
      <c r="G24" s="6">
        <v>226965</v>
      </c>
      <c r="H24" s="6">
        <v>5787924</v>
      </c>
      <c r="I24" s="12">
        <f t="shared" si="18"/>
        <v>15254125</v>
      </c>
      <c r="J24" s="6">
        <f t="shared" si="19"/>
        <v>2741331.25</v>
      </c>
      <c r="K24" s="6">
        <f t="shared" si="13"/>
        <v>1081551.6666666667</v>
      </c>
      <c r="L24" s="6">
        <f t="shared" si="13"/>
        <v>26798.75</v>
      </c>
      <c r="M24" s="12">
        <f t="shared" si="20"/>
        <v>3849681.666666667</v>
      </c>
      <c r="N24" s="6">
        <f t="shared" si="14"/>
        <v>94568.75</v>
      </c>
      <c r="O24" s="6">
        <f t="shared" si="14"/>
        <v>2411635</v>
      </c>
      <c r="P24" s="12">
        <f t="shared" si="21"/>
        <v>6355885.416666667</v>
      </c>
      <c r="Q24" s="6">
        <f t="shared" si="15"/>
        <v>191893.18750000003</v>
      </c>
      <c r="R24" s="6">
        <f t="shared" si="15"/>
        <v>75708.616666666683</v>
      </c>
      <c r="S24" s="6">
        <f t="shared" si="15"/>
        <v>1875.9125000000001</v>
      </c>
      <c r="T24" s="12">
        <f t="shared" si="22"/>
        <v>269477.71666666667</v>
      </c>
      <c r="U24" s="6">
        <f t="shared" si="16"/>
        <v>6619.8125000000009</v>
      </c>
      <c r="V24" s="6">
        <f t="shared" si="16"/>
        <v>168814.45</v>
      </c>
      <c r="W24" s="12">
        <f t="shared" si="23"/>
        <v>444911.97916666669</v>
      </c>
    </row>
    <row r="25" spans="1:23" x14ac:dyDescent="0.3">
      <c r="A25">
        <f t="shared" si="12"/>
        <v>2004</v>
      </c>
      <c r="B25" s="35">
        <v>40</v>
      </c>
      <c r="C25" s="6">
        <v>0</v>
      </c>
      <c r="D25" s="6">
        <v>0</v>
      </c>
      <c r="E25" s="6">
        <v>0</v>
      </c>
      <c r="F25" s="12">
        <f t="shared" si="17"/>
        <v>0</v>
      </c>
      <c r="G25" s="6">
        <v>0</v>
      </c>
      <c r="H25" s="6">
        <v>0</v>
      </c>
      <c r="I25" s="12">
        <f t="shared" si="18"/>
        <v>0</v>
      </c>
      <c r="J25" s="6">
        <f t="shared" si="19"/>
        <v>0</v>
      </c>
      <c r="K25" s="6">
        <f t="shared" si="13"/>
        <v>0</v>
      </c>
      <c r="L25" s="6">
        <f t="shared" si="13"/>
        <v>0</v>
      </c>
      <c r="M25" s="12">
        <f t="shared" si="20"/>
        <v>0</v>
      </c>
      <c r="N25" s="6">
        <f t="shared" si="14"/>
        <v>0</v>
      </c>
      <c r="O25" s="6">
        <f t="shared" si="14"/>
        <v>0</v>
      </c>
      <c r="P25" s="12">
        <f t="shared" si="21"/>
        <v>0</v>
      </c>
      <c r="Q25" s="6">
        <f t="shared" si="15"/>
        <v>0</v>
      </c>
      <c r="R25" s="6">
        <f t="shared" si="15"/>
        <v>0</v>
      </c>
      <c r="S25" s="6">
        <f t="shared" si="15"/>
        <v>0</v>
      </c>
      <c r="T25" s="12">
        <f t="shared" si="22"/>
        <v>0</v>
      </c>
      <c r="U25" s="6">
        <f t="shared" si="16"/>
        <v>0</v>
      </c>
      <c r="V25" s="6">
        <f t="shared" si="16"/>
        <v>0</v>
      </c>
      <c r="W25" s="12">
        <f t="shared" si="23"/>
        <v>0</v>
      </c>
    </row>
    <row r="26" spans="1:23" x14ac:dyDescent="0.3">
      <c r="A26">
        <f t="shared" si="12"/>
        <v>2004</v>
      </c>
      <c r="B26" s="35">
        <v>46</v>
      </c>
      <c r="C26" s="6">
        <v>0</v>
      </c>
      <c r="D26" s="6">
        <v>0</v>
      </c>
      <c r="E26" s="6">
        <v>0</v>
      </c>
      <c r="F26" s="12">
        <f t="shared" si="17"/>
        <v>0</v>
      </c>
      <c r="G26" s="6">
        <v>0</v>
      </c>
      <c r="H26" s="6">
        <v>0</v>
      </c>
      <c r="I26" s="12">
        <f t="shared" si="18"/>
        <v>0</v>
      </c>
      <c r="J26" s="6">
        <f t="shared" si="19"/>
        <v>0</v>
      </c>
      <c r="K26" s="6">
        <f t="shared" si="13"/>
        <v>0</v>
      </c>
      <c r="L26" s="6">
        <f t="shared" si="13"/>
        <v>0</v>
      </c>
      <c r="M26" s="12">
        <f t="shared" si="20"/>
        <v>0</v>
      </c>
      <c r="N26" s="6">
        <f t="shared" si="14"/>
        <v>0</v>
      </c>
      <c r="O26" s="6">
        <f t="shared" si="14"/>
        <v>0</v>
      </c>
      <c r="P26" s="12">
        <f t="shared" si="21"/>
        <v>0</v>
      </c>
      <c r="Q26" s="6">
        <f t="shared" si="15"/>
        <v>0</v>
      </c>
      <c r="R26" s="6">
        <f t="shared" si="15"/>
        <v>0</v>
      </c>
      <c r="S26" s="6">
        <f t="shared" si="15"/>
        <v>0</v>
      </c>
      <c r="T26" s="12">
        <f t="shared" si="22"/>
        <v>0</v>
      </c>
      <c r="U26" s="6">
        <f t="shared" si="16"/>
        <v>0</v>
      </c>
      <c r="V26" s="6">
        <f t="shared" si="16"/>
        <v>0</v>
      </c>
      <c r="W26" s="12">
        <f t="shared" si="23"/>
        <v>0</v>
      </c>
    </row>
    <row r="27" spans="1:23" x14ac:dyDescent="0.3">
      <c r="A27">
        <f t="shared" si="12"/>
        <v>2004</v>
      </c>
      <c r="B27" s="35">
        <v>47</v>
      </c>
      <c r="C27" s="6">
        <v>2082770</v>
      </c>
      <c r="D27" s="6">
        <v>1214063</v>
      </c>
      <c r="E27" s="6">
        <v>461982</v>
      </c>
      <c r="F27" s="12">
        <f t="shared" si="17"/>
        <v>3758815</v>
      </c>
      <c r="G27" s="6">
        <v>251200</v>
      </c>
      <c r="H27" s="6">
        <v>55846</v>
      </c>
      <c r="I27" s="12">
        <f t="shared" si="18"/>
        <v>4065861</v>
      </c>
      <c r="J27" s="6">
        <f t="shared" si="19"/>
        <v>867820.83333333337</v>
      </c>
      <c r="K27" s="6">
        <f t="shared" si="13"/>
        <v>505859.58333333337</v>
      </c>
      <c r="L27" s="6">
        <f t="shared" si="13"/>
        <v>192492.5</v>
      </c>
      <c r="M27" s="12">
        <f t="shared" si="20"/>
        <v>1566172.9166666667</v>
      </c>
      <c r="N27" s="6">
        <f t="shared" si="14"/>
        <v>104666.66666666667</v>
      </c>
      <c r="O27" s="6">
        <f t="shared" si="14"/>
        <v>23269.166666666668</v>
      </c>
      <c r="P27" s="12">
        <f t="shared" si="21"/>
        <v>1694108.7500000002</v>
      </c>
      <c r="Q27" s="6">
        <f t="shared" si="15"/>
        <v>60747.458333333343</v>
      </c>
      <c r="R27" s="6">
        <f t="shared" si="15"/>
        <v>35410.170833333337</v>
      </c>
      <c r="S27" s="6">
        <f t="shared" si="15"/>
        <v>13474.475000000002</v>
      </c>
      <c r="T27" s="12">
        <f t="shared" si="22"/>
        <v>109632.10416666669</v>
      </c>
      <c r="U27" s="6">
        <f t="shared" si="16"/>
        <v>7326.6666666666679</v>
      </c>
      <c r="V27" s="6">
        <f t="shared" si="16"/>
        <v>1628.8416666666669</v>
      </c>
      <c r="W27" s="12">
        <f t="shared" si="23"/>
        <v>118587.61250000002</v>
      </c>
    </row>
    <row r="28" spans="1:23" x14ac:dyDescent="0.3">
      <c r="A28">
        <f t="shared" si="12"/>
        <v>2004</v>
      </c>
      <c r="B28" s="35">
        <v>65</v>
      </c>
      <c r="C28" s="6">
        <v>12852146</v>
      </c>
      <c r="D28" s="6">
        <v>109200</v>
      </c>
      <c r="E28" s="6">
        <v>0</v>
      </c>
      <c r="F28" s="12">
        <f t="shared" si="17"/>
        <v>12961346</v>
      </c>
      <c r="G28" s="6">
        <v>0</v>
      </c>
      <c r="H28" s="6">
        <v>0</v>
      </c>
      <c r="I28" s="12">
        <f t="shared" si="18"/>
        <v>12961346</v>
      </c>
      <c r="J28" s="6">
        <f t="shared" si="19"/>
        <v>5355060.833333334</v>
      </c>
      <c r="K28" s="6">
        <f t="shared" si="13"/>
        <v>45500</v>
      </c>
      <c r="L28" s="6">
        <f t="shared" si="13"/>
        <v>0</v>
      </c>
      <c r="M28" s="12">
        <f t="shared" si="20"/>
        <v>5400560.833333334</v>
      </c>
      <c r="N28" s="6">
        <f t="shared" si="14"/>
        <v>0</v>
      </c>
      <c r="O28" s="6">
        <f t="shared" si="14"/>
        <v>0</v>
      </c>
      <c r="P28" s="12">
        <f t="shared" si="21"/>
        <v>5400560.833333334</v>
      </c>
      <c r="Q28" s="6">
        <f t="shared" si="15"/>
        <v>374854.25833333342</v>
      </c>
      <c r="R28" s="6">
        <f t="shared" si="15"/>
        <v>3185.0000000000005</v>
      </c>
      <c r="S28" s="6">
        <f t="shared" si="15"/>
        <v>0</v>
      </c>
      <c r="T28" s="12">
        <f t="shared" si="22"/>
        <v>378039.25833333342</v>
      </c>
      <c r="U28" s="6">
        <f t="shared" si="16"/>
        <v>0</v>
      </c>
      <c r="V28" s="6">
        <f t="shared" si="16"/>
        <v>0</v>
      </c>
      <c r="W28" s="12">
        <f t="shared" si="23"/>
        <v>378039.25833333342</v>
      </c>
    </row>
    <row r="29" spans="1:23" x14ac:dyDescent="0.3">
      <c r="A29">
        <f t="shared" si="12"/>
        <v>2004</v>
      </c>
      <c r="B29" s="35">
        <v>66</v>
      </c>
      <c r="C29" s="6">
        <v>0</v>
      </c>
      <c r="D29" s="6">
        <v>0</v>
      </c>
      <c r="E29" s="6">
        <v>0</v>
      </c>
      <c r="F29" s="12">
        <f t="shared" si="17"/>
        <v>0</v>
      </c>
      <c r="G29" s="6">
        <v>0</v>
      </c>
      <c r="H29" s="6">
        <v>0</v>
      </c>
      <c r="I29" s="12">
        <f t="shared" si="18"/>
        <v>0</v>
      </c>
      <c r="J29" s="6">
        <f t="shared" si="19"/>
        <v>0</v>
      </c>
      <c r="K29" s="6">
        <f t="shared" si="13"/>
        <v>0</v>
      </c>
      <c r="L29" s="6">
        <f t="shared" si="13"/>
        <v>0</v>
      </c>
      <c r="M29" s="12">
        <f t="shared" si="20"/>
        <v>0</v>
      </c>
      <c r="N29" s="6">
        <f t="shared" si="14"/>
        <v>0</v>
      </c>
      <c r="O29" s="6">
        <f t="shared" si="14"/>
        <v>0</v>
      </c>
      <c r="P29" s="12">
        <f t="shared" si="21"/>
        <v>0</v>
      </c>
      <c r="Q29" s="6">
        <f t="shared" si="15"/>
        <v>0</v>
      </c>
      <c r="R29" s="6">
        <f t="shared" si="15"/>
        <v>0</v>
      </c>
      <c r="S29" s="6">
        <f t="shared" si="15"/>
        <v>0</v>
      </c>
      <c r="T29" s="12">
        <f t="shared" si="22"/>
        <v>0</v>
      </c>
      <c r="U29" s="6">
        <f t="shared" si="16"/>
        <v>0</v>
      </c>
      <c r="V29" s="6">
        <f t="shared" si="16"/>
        <v>0</v>
      </c>
      <c r="W29" s="12">
        <f t="shared" si="23"/>
        <v>0</v>
      </c>
    </row>
    <row r="30" spans="1:23" x14ac:dyDescent="0.3">
      <c r="A30">
        <f t="shared" si="12"/>
        <v>2004</v>
      </c>
      <c r="B30" s="35">
        <v>82</v>
      </c>
      <c r="C30" s="6">
        <v>212899000</v>
      </c>
      <c r="D30" s="6">
        <v>1584578</v>
      </c>
      <c r="E30" s="6">
        <v>129006</v>
      </c>
      <c r="F30" s="12">
        <f t="shared" si="17"/>
        <v>214612584</v>
      </c>
      <c r="G30" s="6">
        <v>0</v>
      </c>
      <c r="H30" s="6">
        <v>0</v>
      </c>
      <c r="I30" s="12">
        <f t="shared" si="18"/>
        <v>214612584</v>
      </c>
      <c r="J30" s="6">
        <f t="shared" si="19"/>
        <v>88707916.666666672</v>
      </c>
      <c r="K30" s="6">
        <f t="shared" si="13"/>
        <v>660240.83333333337</v>
      </c>
      <c r="L30" s="6">
        <f t="shared" si="13"/>
        <v>53752.5</v>
      </c>
      <c r="M30" s="12">
        <f t="shared" si="20"/>
        <v>89421910</v>
      </c>
      <c r="N30" s="6">
        <f t="shared" si="14"/>
        <v>0</v>
      </c>
      <c r="O30" s="6">
        <f t="shared" si="14"/>
        <v>0</v>
      </c>
      <c r="P30" s="12">
        <f t="shared" si="21"/>
        <v>89421910</v>
      </c>
      <c r="Q30" s="6">
        <f t="shared" si="15"/>
        <v>14193266.666666668</v>
      </c>
      <c r="R30" s="6">
        <f t="shared" si="15"/>
        <v>105638.53333333334</v>
      </c>
      <c r="S30" s="6">
        <f t="shared" si="15"/>
        <v>8600.4</v>
      </c>
      <c r="T30" s="12">
        <f t="shared" si="22"/>
        <v>14307505.600000001</v>
      </c>
      <c r="U30" s="6">
        <f t="shared" si="16"/>
        <v>0</v>
      </c>
      <c r="V30" s="6">
        <f t="shared" si="16"/>
        <v>0</v>
      </c>
      <c r="W30" s="12">
        <f t="shared" si="23"/>
        <v>14307505.600000001</v>
      </c>
    </row>
    <row r="31" spans="1:23" x14ac:dyDescent="0.3">
      <c r="B31" s="36" t="s">
        <v>8</v>
      </c>
      <c r="C31" s="6">
        <v>278224677</v>
      </c>
      <c r="D31" s="6">
        <v>13302759</v>
      </c>
      <c r="E31" s="6">
        <v>4614952</v>
      </c>
      <c r="F31" s="12">
        <f t="shared" ref="F31:W31" si="24">SUM(F20:F30)</f>
        <v>296142388</v>
      </c>
      <c r="G31" s="6">
        <v>1468665</v>
      </c>
      <c r="H31" s="6">
        <v>6414970</v>
      </c>
      <c r="I31" s="12">
        <f t="shared" si="24"/>
        <v>304026023</v>
      </c>
      <c r="J31" s="6">
        <f t="shared" si="24"/>
        <v>115926948.75</v>
      </c>
      <c r="K31" s="6">
        <f t="shared" si="24"/>
        <v>5542816.25</v>
      </c>
      <c r="L31" s="6">
        <f t="shared" si="24"/>
        <v>1922896.6666666667</v>
      </c>
      <c r="M31" s="12">
        <f t="shared" si="24"/>
        <v>123392661.66666667</v>
      </c>
      <c r="N31" s="6">
        <f t="shared" si="24"/>
        <v>611943.75</v>
      </c>
      <c r="O31" s="6">
        <f t="shared" si="24"/>
        <v>2672904.1666666665</v>
      </c>
      <c r="P31" s="12">
        <f t="shared" si="24"/>
        <v>126677509.58333334</v>
      </c>
      <c r="Q31" s="6">
        <f t="shared" si="24"/>
        <v>16098598.912500001</v>
      </c>
      <c r="R31" s="6">
        <f t="shared" si="24"/>
        <v>447418.81250000006</v>
      </c>
      <c r="S31" s="6">
        <f t="shared" si="24"/>
        <v>139440.4916666667</v>
      </c>
      <c r="T31" s="12">
        <f t="shared" si="24"/>
        <v>16685458.216666669</v>
      </c>
      <c r="U31" s="6">
        <f t="shared" si="24"/>
        <v>42836.0625</v>
      </c>
      <c r="V31" s="6">
        <f t="shared" si="24"/>
        <v>187103.29166666669</v>
      </c>
      <c r="W31" s="12">
        <f t="shared" si="24"/>
        <v>16915397.570833333</v>
      </c>
    </row>
    <row r="33" spans="1:23" x14ac:dyDescent="0.3">
      <c r="B33" s="16">
        <v>2005</v>
      </c>
      <c r="C33" s="57" t="s">
        <v>0</v>
      </c>
      <c r="D33" s="57"/>
      <c r="E33" s="57"/>
      <c r="F33" s="57"/>
      <c r="G33" s="57"/>
      <c r="H33" s="57"/>
      <c r="I33" s="57"/>
      <c r="J33" s="57" t="s">
        <v>30</v>
      </c>
      <c r="K33" s="57"/>
      <c r="L33" s="57"/>
      <c r="M33" s="57"/>
      <c r="N33" s="57"/>
      <c r="O33" s="57"/>
      <c r="P33" s="57"/>
      <c r="Q33" s="57" t="s">
        <v>31</v>
      </c>
      <c r="R33" s="57"/>
      <c r="S33" s="57"/>
      <c r="T33" s="57"/>
      <c r="U33" s="57"/>
      <c r="V33" s="57"/>
      <c r="W33" s="57"/>
    </row>
    <row r="34" spans="1:23" ht="72" x14ac:dyDescent="0.3">
      <c r="B34" s="34" t="s">
        <v>73</v>
      </c>
      <c r="C34" s="4" t="s">
        <v>2</v>
      </c>
      <c r="D34" s="4" t="s">
        <v>3</v>
      </c>
      <c r="E34" s="4" t="s">
        <v>4</v>
      </c>
      <c r="F34" s="11" t="s">
        <v>5</v>
      </c>
      <c r="G34" s="4" t="s">
        <v>6</v>
      </c>
      <c r="H34" s="4" t="s">
        <v>7</v>
      </c>
      <c r="I34" s="11" t="s">
        <v>8</v>
      </c>
      <c r="J34" s="4" t="s">
        <v>2</v>
      </c>
      <c r="K34" s="4" t="s">
        <v>3</v>
      </c>
      <c r="L34" s="4" t="s">
        <v>4</v>
      </c>
      <c r="M34" s="11" t="s">
        <v>5</v>
      </c>
      <c r="N34" s="4" t="s">
        <v>6</v>
      </c>
      <c r="O34" s="4" t="s">
        <v>7</v>
      </c>
      <c r="P34" s="11" t="s">
        <v>8</v>
      </c>
      <c r="Q34" s="4" t="s">
        <v>2</v>
      </c>
      <c r="R34" s="4" t="s">
        <v>3</v>
      </c>
      <c r="S34" s="4" t="s">
        <v>4</v>
      </c>
      <c r="T34" s="11" t="s">
        <v>5</v>
      </c>
      <c r="U34" s="4" t="s">
        <v>6</v>
      </c>
      <c r="V34" s="4" t="s">
        <v>7</v>
      </c>
      <c r="W34" s="11" t="s">
        <v>8</v>
      </c>
    </row>
    <row r="35" spans="1:23" x14ac:dyDescent="0.3">
      <c r="A35">
        <f t="shared" ref="A35:A45" si="25">A20+1</f>
        <v>2005</v>
      </c>
      <c r="B35" s="35">
        <v>9</v>
      </c>
      <c r="C35" s="6">
        <v>14380778</v>
      </c>
      <c r="D35" s="6">
        <v>2529858</v>
      </c>
      <c r="E35" s="6">
        <v>664953</v>
      </c>
      <c r="F35" s="12">
        <f>SUM(C35:E35)</f>
        <v>17575589</v>
      </c>
      <c r="G35" s="6">
        <v>133913</v>
      </c>
      <c r="H35" s="6">
        <v>571200</v>
      </c>
      <c r="I35" s="12">
        <f>SUM(F35:H35)</f>
        <v>18280702</v>
      </c>
      <c r="J35" s="6">
        <f>C35*$J$1</f>
        <v>5991990.833333334</v>
      </c>
      <c r="K35" s="6">
        <f t="shared" ref="K35:L45" si="26">D35*$J$1</f>
        <v>1054107.5</v>
      </c>
      <c r="L35" s="6">
        <f t="shared" si="26"/>
        <v>277063.75</v>
      </c>
      <c r="M35" s="12">
        <f>SUM(J35:L35)</f>
        <v>7323162.083333334</v>
      </c>
      <c r="N35" s="6">
        <f t="shared" ref="N35:O45" si="27">G35*$J$1</f>
        <v>55797.083333333336</v>
      </c>
      <c r="O35" s="6">
        <f t="shared" si="27"/>
        <v>238000</v>
      </c>
      <c r="P35" s="12">
        <f>SUM(M35:O35)</f>
        <v>7616959.166666667</v>
      </c>
      <c r="Q35" s="6">
        <f t="shared" ref="Q35:S45" si="28">IF($B35=82,IFERROR(J35*$R$1,""),IFERROR(J35*$Q$1,""))</f>
        <v>419439.3583333334</v>
      </c>
      <c r="R35" s="6">
        <f t="shared" si="28"/>
        <v>73787.525000000009</v>
      </c>
      <c r="S35" s="6">
        <f t="shared" si="28"/>
        <v>19394.462500000001</v>
      </c>
      <c r="T35" s="12">
        <f>SUM(Q35:S35)</f>
        <v>512621.34583333344</v>
      </c>
      <c r="U35" s="6">
        <f t="shared" ref="U35:V45" si="29">IF($B35=82,IFERROR(N35*$R$1,""),IFERROR(N35*$Q$1,""))</f>
        <v>3905.795833333334</v>
      </c>
      <c r="V35" s="6">
        <f t="shared" si="29"/>
        <v>16660</v>
      </c>
      <c r="W35" s="12">
        <f>SUM(T35:V35)</f>
        <v>533187.14166666684</v>
      </c>
    </row>
    <row r="36" spans="1:23" x14ac:dyDescent="0.3">
      <c r="A36">
        <f t="shared" si="25"/>
        <v>2005</v>
      </c>
      <c r="B36" s="35">
        <v>11</v>
      </c>
      <c r="C36" s="6">
        <v>4866</v>
      </c>
      <c r="D36" s="6">
        <v>0</v>
      </c>
      <c r="E36" s="6">
        <v>0</v>
      </c>
      <c r="F36" s="12">
        <f t="shared" ref="F36:F45" si="30">SUM(C36:E36)</f>
        <v>4866</v>
      </c>
      <c r="G36" s="6">
        <v>0</v>
      </c>
      <c r="H36" s="6">
        <v>0</v>
      </c>
      <c r="I36" s="12">
        <f t="shared" ref="I36:I45" si="31">SUM(F36:H36)</f>
        <v>4866</v>
      </c>
      <c r="J36" s="6">
        <f t="shared" ref="J36:J45" si="32">C36*$J$1</f>
        <v>2027.5</v>
      </c>
      <c r="K36" s="6">
        <f t="shared" si="26"/>
        <v>0</v>
      </c>
      <c r="L36" s="6">
        <f t="shared" si="26"/>
        <v>0</v>
      </c>
      <c r="M36" s="12">
        <f t="shared" ref="M36:M45" si="33">SUM(J36:L36)</f>
        <v>2027.5</v>
      </c>
      <c r="N36" s="6">
        <f t="shared" si="27"/>
        <v>0</v>
      </c>
      <c r="O36" s="6">
        <f t="shared" si="27"/>
        <v>0</v>
      </c>
      <c r="P36" s="12">
        <f t="shared" ref="P36:P45" si="34">SUM(M36:O36)</f>
        <v>2027.5</v>
      </c>
      <c r="Q36" s="6">
        <f t="shared" si="28"/>
        <v>141.92500000000001</v>
      </c>
      <c r="R36" s="6">
        <f t="shared" si="28"/>
        <v>0</v>
      </c>
      <c r="S36" s="6">
        <f t="shared" si="28"/>
        <v>0</v>
      </c>
      <c r="T36" s="12">
        <f t="shared" ref="T36:T45" si="35">SUM(Q36:S36)</f>
        <v>141.92500000000001</v>
      </c>
      <c r="U36" s="6">
        <f t="shared" si="29"/>
        <v>0</v>
      </c>
      <c r="V36" s="6">
        <f t="shared" si="29"/>
        <v>0</v>
      </c>
      <c r="W36" s="12">
        <f t="shared" ref="W36:W45" si="36">SUM(T36:V36)</f>
        <v>141.92500000000001</v>
      </c>
    </row>
    <row r="37" spans="1:23" x14ac:dyDescent="0.3">
      <c r="A37">
        <f t="shared" si="25"/>
        <v>2005</v>
      </c>
      <c r="B37" s="35">
        <v>31</v>
      </c>
      <c r="C37" s="6">
        <v>28572885</v>
      </c>
      <c r="D37" s="6">
        <v>4976495</v>
      </c>
      <c r="E37" s="6">
        <v>5092041</v>
      </c>
      <c r="F37" s="12">
        <f t="shared" si="30"/>
        <v>38641421</v>
      </c>
      <c r="G37" s="6">
        <v>610200</v>
      </c>
      <c r="H37" s="6">
        <v>0</v>
      </c>
      <c r="I37" s="12">
        <f t="shared" si="31"/>
        <v>39251621</v>
      </c>
      <c r="J37" s="6">
        <f t="shared" si="32"/>
        <v>11905368.75</v>
      </c>
      <c r="K37" s="6">
        <f t="shared" si="26"/>
        <v>2073539.5833333335</v>
      </c>
      <c r="L37" s="6">
        <f t="shared" si="26"/>
        <v>2121683.75</v>
      </c>
      <c r="M37" s="12">
        <f t="shared" si="33"/>
        <v>16100592.083333334</v>
      </c>
      <c r="N37" s="6">
        <f t="shared" si="27"/>
        <v>254250</v>
      </c>
      <c r="O37" s="6">
        <f t="shared" si="27"/>
        <v>0</v>
      </c>
      <c r="P37" s="12">
        <f t="shared" si="34"/>
        <v>16354842.083333334</v>
      </c>
      <c r="Q37" s="6">
        <f t="shared" si="28"/>
        <v>833375.81250000012</v>
      </c>
      <c r="R37" s="6">
        <f t="shared" si="28"/>
        <v>145147.77083333337</v>
      </c>
      <c r="S37" s="6">
        <f t="shared" si="28"/>
        <v>148517.86250000002</v>
      </c>
      <c r="T37" s="12">
        <f t="shared" si="35"/>
        <v>1127041.4458333335</v>
      </c>
      <c r="U37" s="6">
        <f t="shared" si="29"/>
        <v>17797.5</v>
      </c>
      <c r="V37" s="6">
        <f t="shared" si="29"/>
        <v>0</v>
      </c>
      <c r="W37" s="12">
        <f t="shared" si="36"/>
        <v>1144838.9458333335</v>
      </c>
    </row>
    <row r="38" spans="1:23" x14ac:dyDescent="0.3">
      <c r="A38">
        <f t="shared" si="25"/>
        <v>2005</v>
      </c>
      <c r="B38" s="35">
        <v>32</v>
      </c>
      <c r="C38" s="6">
        <v>0</v>
      </c>
      <c r="D38" s="6">
        <v>0</v>
      </c>
      <c r="E38" s="6">
        <v>0</v>
      </c>
      <c r="F38" s="12">
        <f t="shared" si="30"/>
        <v>0</v>
      </c>
      <c r="G38" s="6">
        <v>0</v>
      </c>
      <c r="H38" s="6">
        <v>0</v>
      </c>
      <c r="I38" s="12">
        <f t="shared" si="31"/>
        <v>0</v>
      </c>
      <c r="J38" s="6">
        <f t="shared" si="32"/>
        <v>0</v>
      </c>
      <c r="K38" s="6">
        <f t="shared" si="26"/>
        <v>0</v>
      </c>
      <c r="L38" s="6">
        <f t="shared" si="26"/>
        <v>0</v>
      </c>
      <c r="M38" s="12">
        <f t="shared" si="33"/>
        <v>0</v>
      </c>
      <c r="N38" s="6">
        <f t="shared" si="27"/>
        <v>0</v>
      </c>
      <c r="O38" s="6">
        <f t="shared" si="27"/>
        <v>0</v>
      </c>
      <c r="P38" s="12">
        <f t="shared" si="34"/>
        <v>0</v>
      </c>
      <c r="Q38" s="6">
        <f t="shared" si="28"/>
        <v>0</v>
      </c>
      <c r="R38" s="6">
        <f t="shared" si="28"/>
        <v>0</v>
      </c>
      <c r="S38" s="6">
        <f t="shared" si="28"/>
        <v>0</v>
      </c>
      <c r="T38" s="12">
        <f t="shared" si="35"/>
        <v>0</v>
      </c>
      <c r="U38" s="6">
        <f t="shared" si="29"/>
        <v>0</v>
      </c>
      <c r="V38" s="6">
        <f t="shared" si="29"/>
        <v>0</v>
      </c>
      <c r="W38" s="12">
        <f t="shared" si="36"/>
        <v>0</v>
      </c>
    </row>
    <row r="39" spans="1:23" x14ac:dyDescent="0.3">
      <c r="A39">
        <f t="shared" si="25"/>
        <v>2005</v>
      </c>
      <c r="B39" s="35">
        <v>33</v>
      </c>
      <c r="C39" s="6">
        <v>5954729</v>
      </c>
      <c r="D39" s="6">
        <v>2795832</v>
      </c>
      <c r="E39" s="6">
        <v>68037</v>
      </c>
      <c r="F39" s="12">
        <f t="shared" si="30"/>
        <v>8818598</v>
      </c>
      <c r="G39" s="6">
        <v>178926</v>
      </c>
      <c r="H39" s="6">
        <v>5639299</v>
      </c>
      <c r="I39" s="12">
        <f t="shared" si="31"/>
        <v>14636823</v>
      </c>
      <c r="J39" s="6">
        <f t="shared" si="32"/>
        <v>2481137.0833333335</v>
      </c>
      <c r="K39" s="6">
        <f t="shared" si="26"/>
        <v>1164930</v>
      </c>
      <c r="L39" s="6">
        <f t="shared" si="26"/>
        <v>28348.75</v>
      </c>
      <c r="M39" s="12">
        <f t="shared" si="33"/>
        <v>3674415.8333333335</v>
      </c>
      <c r="N39" s="6">
        <f t="shared" si="27"/>
        <v>74552.5</v>
      </c>
      <c r="O39" s="6">
        <f t="shared" si="27"/>
        <v>2349707.916666667</v>
      </c>
      <c r="P39" s="12">
        <f t="shared" si="34"/>
        <v>6098676.25</v>
      </c>
      <c r="Q39" s="6">
        <f t="shared" si="28"/>
        <v>173679.59583333335</v>
      </c>
      <c r="R39" s="6">
        <f t="shared" si="28"/>
        <v>81545.100000000006</v>
      </c>
      <c r="S39" s="6">
        <f t="shared" si="28"/>
        <v>1984.4125000000001</v>
      </c>
      <c r="T39" s="12">
        <f t="shared" si="35"/>
        <v>257209.10833333337</v>
      </c>
      <c r="U39" s="6">
        <f t="shared" si="29"/>
        <v>5218.6750000000002</v>
      </c>
      <c r="V39" s="6">
        <f t="shared" si="29"/>
        <v>164479.5541666667</v>
      </c>
      <c r="W39" s="12">
        <f t="shared" si="36"/>
        <v>426907.33750000008</v>
      </c>
    </row>
    <row r="40" spans="1:23" x14ac:dyDescent="0.3">
      <c r="A40">
        <f t="shared" si="25"/>
        <v>2005</v>
      </c>
      <c r="B40" s="35">
        <v>40</v>
      </c>
      <c r="C40" s="6">
        <v>0</v>
      </c>
      <c r="D40" s="6">
        <v>0</v>
      </c>
      <c r="E40" s="6">
        <v>0</v>
      </c>
      <c r="F40" s="12">
        <f t="shared" si="30"/>
        <v>0</v>
      </c>
      <c r="G40" s="6">
        <v>0</v>
      </c>
      <c r="H40" s="6">
        <v>0</v>
      </c>
      <c r="I40" s="12">
        <f t="shared" si="31"/>
        <v>0</v>
      </c>
      <c r="J40" s="6">
        <f t="shared" si="32"/>
        <v>0</v>
      </c>
      <c r="K40" s="6">
        <f t="shared" si="26"/>
        <v>0</v>
      </c>
      <c r="L40" s="6">
        <f t="shared" si="26"/>
        <v>0</v>
      </c>
      <c r="M40" s="12">
        <f t="shared" si="33"/>
        <v>0</v>
      </c>
      <c r="N40" s="6">
        <f t="shared" si="27"/>
        <v>0</v>
      </c>
      <c r="O40" s="6">
        <f t="shared" si="27"/>
        <v>0</v>
      </c>
      <c r="P40" s="12">
        <f t="shared" si="34"/>
        <v>0</v>
      </c>
      <c r="Q40" s="6">
        <f t="shared" si="28"/>
        <v>0</v>
      </c>
      <c r="R40" s="6">
        <f t="shared" si="28"/>
        <v>0</v>
      </c>
      <c r="S40" s="6">
        <f t="shared" si="28"/>
        <v>0</v>
      </c>
      <c r="T40" s="12">
        <f t="shared" si="35"/>
        <v>0</v>
      </c>
      <c r="U40" s="6">
        <f t="shared" si="29"/>
        <v>0</v>
      </c>
      <c r="V40" s="6">
        <f t="shared" si="29"/>
        <v>0</v>
      </c>
      <c r="W40" s="12">
        <f t="shared" si="36"/>
        <v>0</v>
      </c>
    </row>
    <row r="41" spans="1:23" x14ac:dyDescent="0.3">
      <c r="A41">
        <f t="shared" si="25"/>
        <v>2005</v>
      </c>
      <c r="B41" s="35">
        <v>46</v>
      </c>
      <c r="C41" s="6">
        <v>0</v>
      </c>
      <c r="D41" s="6">
        <v>0</v>
      </c>
      <c r="E41" s="6">
        <v>0</v>
      </c>
      <c r="F41" s="12">
        <f t="shared" si="30"/>
        <v>0</v>
      </c>
      <c r="G41" s="6">
        <v>0</v>
      </c>
      <c r="H41" s="6">
        <v>0</v>
      </c>
      <c r="I41" s="12">
        <f t="shared" si="31"/>
        <v>0</v>
      </c>
      <c r="J41" s="6">
        <f t="shared" si="32"/>
        <v>0</v>
      </c>
      <c r="K41" s="6">
        <f t="shared" si="26"/>
        <v>0</v>
      </c>
      <c r="L41" s="6">
        <f t="shared" si="26"/>
        <v>0</v>
      </c>
      <c r="M41" s="12">
        <f t="shared" si="33"/>
        <v>0</v>
      </c>
      <c r="N41" s="6">
        <f t="shared" si="27"/>
        <v>0</v>
      </c>
      <c r="O41" s="6">
        <f t="shared" si="27"/>
        <v>0</v>
      </c>
      <c r="P41" s="12">
        <f t="shared" si="34"/>
        <v>0</v>
      </c>
      <c r="Q41" s="6">
        <f t="shared" si="28"/>
        <v>0</v>
      </c>
      <c r="R41" s="6">
        <f t="shared" si="28"/>
        <v>0</v>
      </c>
      <c r="S41" s="6">
        <f t="shared" si="28"/>
        <v>0</v>
      </c>
      <c r="T41" s="12">
        <f t="shared" si="35"/>
        <v>0</v>
      </c>
      <c r="U41" s="6">
        <f t="shared" si="29"/>
        <v>0</v>
      </c>
      <c r="V41" s="6">
        <f t="shared" si="29"/>
        <v>0</v>
      </c>
      <c r="W41" s="12">
        <f t="shared" si="36"/>
        <v>0</v>
      </c>
    </row>
    <row r="42" spans="1:23" x14ac:dyDescent="0.3">
      <c r="A42">
        <f t="shared" si="25"/>
        <v>2005</v>
      </c>
      <c r="B42" s="35">
        <v>47</v>
      </c>
      <c r="C42" s="6">
        <v>2006244</v>
      </c>
      <c r="D42" s="6">
        <v>1457951</v>
      </c>
      <c r="E42" s="6">
        <v>329636</v>
      </c>
      <c r="F42" s="12">
        <f t="shared" si="30"/>
        <v>3793831</v>
      </c>
      <c r="G42" s="6">
        <v>0</v>
      </c>
      <c r="H42" s="6">
        <v>76707</v>
      </c>
      <c r="I42" s="12">
        <f t="shared" si="31"/>
        <v>3870538</v>
      </c>
      <c r="J42" s="6">
        <f t="shared" si="32"/>
        <v>835935</v>
      </c>
      <c r="K42" s="6">
        <f t="shared" si="26"/>
        <v>607479.58333333337</v>
      </c>
      <c r="L42" s="6">
        <f t="shared" si="26"/>
        <v>137348.33333333334</v>
      </c>
      <c r="M42" s="12">
        <f t="shared" si="33"/>
        <v>1580762.9166666667</v>
      </c>
      <c r="N42" s="6">
        <f t="shared" si="27"/>
        <v>0</v>
      </c>
      <c r="O42" s="6">
        <f t="shared" si="27"/>
        <v>31961.25</v>
      </c>
      <c r="P42" s="12">
        <f t="shared" si="34"/>
        <v>1612724.1666666667</v>
      </c>
      <c r="Q42" s="6">
        <f t="shared" si="28"/>
        <v>58515.450000000004</v>
      </c>
      <c r="R42" s="6">
        <f t="shared" si="28"/>
        <v>42523.570833333339</v>
      </c>
      <c r="S42" s="6">
        <f t="shared" si="28"/>
        <v>9614.383333333335</v>
      </c>
      <c r="T42" s="12">
        <f t="shared" si="35"/>
        <v>110653.40416666667</v>
      </c>
      <c r="U42" s="6">
        <f t="shared" si="29"/>
        <v>0</v>
      </c>
      <c r="V42" s="6">
        <f t="shared" si="29"/>
        <v>2237.2875000000004</v>
      </c>
      <c r="W42" s="12">
        <f t="shared" si="36"/>
        <v>112890.69166666668</v>
      </c>
    </row>
    <row r="43" spans="1:23" x14ac:dyDescent="0.3">
      <c r="A43">
        <f t="shared" si="25"/>
        <v>2005</v>
      </c>
      <c r="B43" s="35">
        <v>65</v>
      </c>
      <c r="C43" s="6">
        <v>14953325</v>
      </c>
      <c r="D43" s="6">
        <v>112700</v>
      </c>
      <c r="E43" s="6">
        <v>0</v>
      </c>
      <c r="F43" s="12">
        <f t="shared" si="30"/>
        <v>15066025</v>
      </c>
      <c r="G43" s="6">
        <v>0</v>
      </c>
      <c r="H43" s="6">
        <v>0</v>
      </c>
      <c r="I43" s="12">
        <f t="shared" si="31"/>
        <v>15066025</v>
      </c>
      <c r="J43" s="6">
        <f t="shared" si="32"/>
        <v>6230552.083333334</v>
      </c>
      <c r="K43" s="6">
        <f t="shared" si="26"/>
        <v>46958.333333333336</v>
      </c>
      <c r="L43" s="6">
        <f t="shared" si="26"/>
        <v>0</v>
      </c>
      <c r="M43" s="12">
        <f t="shared" si="33"/>
        <v>6277510.416666667</v>
      </c>
      <c r="N43" s="6">
        <f t="shared" si="27"/>
        <v>0</v>
      </c>
      <c r="O43" s="6">
        <f t="shared" si="27"/>
        <v>0</v>
      </c>
      <c r="P43" s="12">
        <f t="shared" si="34"/>
        <v>6277510.416666667</v>
      </c>
      <c r="Q43" s="6">
        <f t="shared" si="28"/>
        <v>436138.64583333343</v>
      </c>
      <c r="R43" s="6">
        <f t="shared" si="28"/>
        <v>3287.0833333333339</v>
      </c>
      <c r="S43" s="6">
        <f t="shared" si="28"/>
        <v>0</v>
      </c>
      <c r="T43" s="12">
        <f t="shared" si="35"/>
        <v>439425.72916666674</v>
      </c>
      <c r="U43" s="6">
        <f t="shared" si="29"/>
        <v>0</v>
      </c>
      <c r="V43" s="6">
        <f t="shared" si="29"/>
        <v>0</v>
      </c>
      <c r="W43" s="12">
        <f t="shared" si="36"/>
        <v>439425.72916666674</v>
      </c>
    </row>
    <row r="44" spans="1:23" x14ac:dyDescent="0.3">
      <c r="A44">
        <f t="shared" si="25"/>
        <v>2005</v>
      </c>
      <c r="B44" s="35">
        <v>66</v>
      </c>
      <c r="C44" s="6">
        <v>0</v>
      </c>
      <c r="D44" s="6">
        <v>0</v>
      </c>
      <c r="E44" s="6">
        <v>0</v>
      </c>
      <c r="F44" s="12">
        <f t="shared" si="30"/>
        <v>0</v>
      </c>
      <c r="G44" s="6">
        <v>0</v>
      </c>
      <c r="H44" s="6">
        <v>0</v>
      </c>
      <c r="I44" s="12">
        <f t="shared" si="31"/>
        <v>0</v>
      </c>
      <c r="J44" s="6">
        <f t="shared" si="32"/>
        <v>0</v>
      </c>
      <c r="K44" s="6">
        <f t="shared" si="26"/>
        <v>0</v>
      </c>
      <c r="L44" s="6">
        <f t="shared" si="26"/>
        <v>0</v>
      </c>
      <c r="M44" s="12">
        <f t="shared" si="33"/>
        <v>0</v>
      </c>
      <c r="N44" s="6">
        <f t="shared" si="27"/>
        <v>0</v>
      </c>
      <c r="O44" s="6">
        <f t="shared" si="27"/>
        <v>0</v>
      </c>
      <c r="P44" s="12">
        <f t="shared" si="34"/>
        <v>0</v>
      </c>
      <c r="Q44" s="6">
        <f t="shared" si="28"/>
        <v>0</v>
      </c>
      <c r="R44" s="6">
        <f t="shared" si="28"/>
        <v>0</v>
      </c>
      <c r="S44" s="6">
        <f t="shared" si="28"/>
        <v>0</v>
      </c>
      <c r="T44" s="12">
        <f t="shared" si="35"/>
        <v>0</v>
      </c>
      <c r="U44" s="6">
        <f t="shared" si="29"/>
        <v>0</v>
      </c>
      <c r="V44" s="6">
        <f t="shared" si="29"/>
        <v>0</v>
      </c>
      <c r="W44" s="12">
        <f t="shared" si="36"/>
        <v>0</v>
      </c>
    </row>
    <row r="45" spans="1:23" x14ac:dyDescent="0.3">
      <c r="A45">
        <f t="shared" si="25"/>
        <v>2005</v>
      </c>
      <c r="B45" s="35">
        <v>82</v>
      </c>
      <c r="C45" s="6">
        <v>218544600</v>
      </c>
      <c r="D45" s="6">
        <v>1467081</v>
      </c>
      <c r="E45" s="6">
        <v>88965</v>
      </c>
      <c r="F45" s="12">
        <f t="shared" si="30"/>
        <v>220100646</v>
      </c>
      <c r="G45" s="6">
        <v>0</v>
      </c>
      <c r="H45" s="6">
        <v>0</v>
      </c>
      <c r="I45" s="12">
        <f t="shared" si="31"/>
        <v>220100646</v>
      </c>
      <c r="J45" s="6">
        <f t="shared" si="32"/>
        <v>91060250</v>
      </c>
      <c r="K45" s="6">
        <f t="shared" si="26"/>
        <v>611283.75</v>
      </c>
      <c r="L45" s="6">
        <f t="shared" si="26"/>
        <v>37068.75</v>
      </c>
      <c r="M45" s="12">
        <f t="shared" si="33"/>
        <v>91708602.5</v>
      </c>
      <c r="N45" s="6">
        <f t="shared" si="27"/>
        <v>0</v>
      </c>
      <c r="O45" s="6">
        <f t="shared" si="27"/>
        <v>0</v>
      </c>
      <c r="P45" s="12">
        <f t="shared" si="34"/>
        <v>91708602.5</v>
      </c>
      <c r="Q45" s="6">
        <f t="shared" si="28"/>
        <v>14569640</v>
      </c>
      <c r="R45" s="6">
        <f t="shared" si="28"/>
        <v>97805.400000000009</v>
      </c>
      <c r="S45" s="6">
        <f t="shared" si="28"/>
        <v>5931</v>
      </c>
      <c r="T45" s="12">
        <f t="shared" si="35"/>
        <v>14673376.4</v>
      </c>
      <c r="U45" s="6">
        <f t="shared" si="29"/>
        <v>0</v>
      </c>
      <c r="V45" s="6">
        <f t="shared" si="29"/>
        <v>0</v>
      </c>
      <c r="W45" s="12">
        <f t="shared" si="36"/>
        <v>14673376.4</v>
      </c>
    </row>
    <row r="46" spans="1:23" x14ac:dyDescent="0.3">
      <c r="B46" s="36" t="s">
        <v>8</v>
      </c>
      <c r="C46" s="6">
        <v>284417427</v>
      </c>
      <c r="D46" s="6">
        <v>13339917</v>
      </c>
      <c r="E46" s="6">
        <v>6243632</v>
      </c>
      <c r="F46" s="12">
        <f t="shared" ref="F46:W46" si="37">SUM(F35:F45)</f>
        <v>304000976</v>
      </c>
      <c r="G46" s="6">
        <v>923039</v>
      </c>
      <c r="H46" s="6">
        <v>6287206</v>
      </c>
      <c r="I46" s="12">
        <f t="shared" si="37"/>
        <v>311211221</v>
      </c>
      <c r="J46" s="6">
        <f t="shared" si="37"/>
        <v>118507261.25</v>
      </c>
      <c r="K46" s="6">
        <f t="shared" si="37"/>
        <v>5558298.75</v>
      </c>
      <c r="L46" s="6">
        <f t="shared" si="37"/>
        <v>2601513.3333333335</v>
      </c>
      <c r="M46" s="12">
        <f t="shared" si="37"/>
        <v>126667073.33333334</v>
      </c>
      <c r="N46" s="6">
        <f t="shared" si="37"/>
        <v>384599.58333333331</v>
      </c>
      <c r="O46" s="6">
        <f t="shared" si="37"/>
        <v>2619669.166666667</v>
      </c>
      <c r="P46" s="12">
        <f t="shared" si="37"/>
        <v>129671342.08333334</v>
      </c>
      <c r="Q46" s="6">
        <f t="shared" si="37"/>
        <v>16490930.7875</v>
      </c>
      <c r="R46" s="6">
        <f t="shared" si="37"/>
        <v>444096.45000000007</v>
      </c>
      <c r="S46" s="6">
        <f t="shared" si="37"/>
        <v>185442.12083333335</v>
      </c>
      <c r="T46" s="12">
        <f t="shared" si="37"/>
        <v>17120469.358333334</v>
      </c>
      <c r="U46" s="6">
        <f t="shared" si="37"/>
        <v>26921.970833333333</v>
      </c>
      <c r="V46" s="6">
        <f t="shared" si="37"/>
        <v>183376.8416666667</v>
      </c>
      <c r="W46" s="12">
        <f t="shared" si="37"/>
        <v>17330768.170833334</v>
      </c>
    </row>
    <row r="48" spans="1:23" x14ac:dyDescent="0.3">
      <c r="B48" s="16">
        <v>2006</v>
      </c>
      <c r="C48" s="57" t="s">
        <v>0</v>
      </c>
      <c r="D48" s="57"/>
      <c r="E48" s="57"/>
      <c r="F48" s="57"/>
      <c r="G48" s="57"/>
      <c r="H48" s="57"/>
      <c r="I48" s="57"/>
      <c r="J48" s="57" t="s">
        <v>30</v>
      </c>
      <c r="K48" s="57"/>
      <c r="L48" s="57"/>
      <c r="M48" s="57"/>
      <c r="N48" s="57"/>
      <c r="O48" s="57"/>
      <c r="P48" s="57"/>
      <c r="Q48" s="57" t="s">
        <v>31</v>
      </c>
      <c r="R48" s="57"/>
      <c r="S48" s="57"/>
      <c r="T48" s="57"/>
      <c r="U48" s="57"/>
      <c r="V48" s="57"/>
      <c r="W48" s="57"/>
    </row>
    <row r="49" spans="1:23" ht="72" x14ac:dyDescent="0.3">
      <c r="B49" s="34" t="s">
        <v>73</v>
      </c>
      <c r="C49" s="4" t="s">
        <v>2</v>
      </c>
      <c r="D49" s="4" t="s">
        <v>3</v>
      </c>
      <c r="E49" s="4" t="s">
        <v>4</v>
      </c>
      <c r="F49" s="11" t="s">
        <v>5</v>
      </c>
      <c r="G49" s="4" t="s">
        <v>6</v>
      </c>
      <c r="H49" s="4" t="s">
        <v>7</v>
      </c>
      <c r="I49" s="11" t="s">
        <v>8</v>
      </c>
      <c r="J49" s="4" t="s">
        <v>2</v>
      </c>
      <c r="K49" s="4" t="s">
        <v>3</v>
      </c>
      <c r="L49" s="4" t="s">
        <v>4</v>
      </c>
      <c r="M49" s="11" t="s">
        <v>5</v>
      </c>
      <c r="N49" s="4" t="s">
        <v>6</v>
      </c>
      <c r="O49" s="4" t="s">
        <v>7</v>
      </c>
      <c r="P49" s="11" t="s">
        <v>8</v>
      </c>
      <c r="Q49" s="4" t="s">
        <v>2</v>
      </c>
      <c r="R49" s="4" t="s">
        <v>3</v>
      </c>
      <c r="S49" s="4" t="s">
        <v>4</v>
      </c>
      <c r="T49" s="11" t="s">
        <v>5</v>
      </c>
      <c r="U49" s="4" t="s">
        <v>6</v>
      </c>
      <c r="V49" s="4" t="s">
        <v>7</v>
      </c>
      <c r="W49" s="11" t="s">
        <v>8</v>
      </c>
    </row>
    <row r="50" spans="1:23" x14ac:dyDescent="0.3">
      <c r="A50">
        <f t="shared" ref="A50:A60" si="38">A35+1</f>
        <v>2006</v>
      </c>
      <c r="B50" s="35">
        <v>9</v>
      </c>
      <c r="C50" s="6">
        <v>13750021</v>
      </c>
      <c r="D50" s="6">
        <v>2062151</v>
      </c>
      <c r="E50" s="6">
        <v>689654</v>
      </c>
      <c r="F50" s="12">
        <f>SUM(C50:E50)</f>
        <v>16501826</v>
      </c>
      <c r="G50" s="6">
        <v>103637</v>
      </c>
      <c r="H50" s="6">
        <v>547200</v>
      </c>
      <c r="I50" s="12">
        <f>SUM(F50:H50)</f>
        <v>17152663</v>
      </c>
      <c r="J50" s="6">
        <f>C50*$J$1</f>
        <v>5729175.416666667</v>
      </c>
      <c r="K50" s="6">
        <f t="shared" ref="K50:L60" si="39">D50*$J$1</f>
        <v>859229.58333333337</v>
      </c>
      <c r="L50" s="6">
        <f t="shared" si="39"/>
        <v>287355.83333333337</v>
      </c>
      <c r="M50" s="12">
        <f>SUM(J50:L50)</f>
        <v>6875760.833333333</v>
      </c>
      <c r="N50" s="6">
        <f t="shared" ref="N50:O60" si="40">G50*$J$1</f>
        <v>43182.083333333336</v>
      </c>
      <c r="O50" s="6">
        <f t="shared" si="40"/>
        <v>228000</v>
      </c>
      <c r="P50" s="12">
        <f>SUM(M50:O50)</f>
        <v>7146942.916666666</v>
      </c>
      <c r="Q50" s="6">
        <f t="shared" ref="Q50:S60" si="41">IF($B50=82,IFERROR(J50*$R$1,""),IFERROR(J50*$Q$1,""))</f>
        <v>401042.27916666673</v>
      </c>
      <c r="R50" s="6">
        <f t="shared" si="41"/>
        <v>60146.070833333339</v>
      </c>
      <c r="S50" s="6">
        <f t="shared" si="41"/>
        <v>20114.908333333336</v>
      </c>
      <c r="T50" s="12">
        <f>SUM(Q50:S50)</f>
        <v>481303.25833333342</v>
      </c>
      <c r="U50" s="6">
        <f t="shared" ref="U50:V60" si="42">IF($B50=82,IFERROR(N50*$R$1,""),IFERROR(N50*$Q$1,""))</f>
        <v>3022.7458333333338</v>
      </c>
      <c r="V50" s="6">
        <f t="shared" si="42"/>
        <v>15960.000000000002</v>
      </c>
      <c r="W50" s="12">
        <f>SUM(T50:V50)</f>
        <v>500286.00416666677</v>
      </c>
    </row>
    <row r="51" spans="1:23" x14ac:dyDescent="0.3">
      <c r="A51">
        <f t="shared" si="38"/>
        <v>2006</v>
      </c>
      <c r="B51" s="35">
        <v>11</v>
      </c>
      <c r="C51" s="6">
        <v>4054</v>
      </c>
      <c r="D51" s="6">
        <v>0</v>
      </c>
      <c r="E51" s="6">
        <v>0</v>
      </c>
      <c r="F51" s="12">
        <f t="shared" ref="F51:F60" si="43">SUM(C51:E51)</f>
        <v>4054</v>
      </c>
      <c r="G51" s="6">
        <v>0</v>
      </c>
      <c r="H51" s="6">
        <v>0</v>
      </c>
      <c r="I51" s="12">
        <f t="shared" ref="I51:I60" si="44">SUM(F51:H51)</f>
        <v>4054</v>
      </c>
      <c r="J51" s="6">
        <f t="shared" ref="J51:J60" si="45">C51*$J$1</f>
        <v>1689.1666666666667</v>
      </c>
      <c r="K51" s="6">
        <f t="shared" si="39"/>
        <v>0</v>
      </c>
      <c r="L51" s="6">
        <f t="shared" si="39"/>
        <v>0</v>
      </c>
      <c r="M51" s="12">
        <f t="shared" ref="M51:M60" si="46">SUM(J51:L51)</f>
        <v>1689.1666666666667</v>
      </c>
      <c r="N51" s="6">
        <f t="shared" si="40"/>
        <v>0</v>
      </c>
      <c r="O51" s="6">
        <f t="shared" si="40"/>
        <v>0</v>
      </c>
      <c r="P51" s="12">
        <f t="shared" ref="P51:P60" si="47">SUM(M51:O51)</f>
        <v>1689.1666666666667</v>
      </c>
      <c r="Q51" s="6">
        <f t="shared" si="41"/>
        <v>118.24166666666669</v>
      </c>
      <c r="R51" s="6">
        <f t="shared" si="41"/>
        <v>0</v>
      </c>
      <c r="S51" s="6">
        <f t="shared" si="41"/>
        <v>0</v>
      </c>
      <c r="T51" s="12">
        <f t="shared" ref="T51:T60" si="48">SUM(Q51:S51)</f>
        <v>118.24166666666669</v>
      </c>
      <c r="U51" s="6">
        <f t="shared" si="42"/>
        <v>0</v>
      </c>
      <c r="V51" s="6">
        <f t="shared" si="42"/>
        <v>0</v>
      </c>
      <c r="W51" s="12">
        <f t="shared" ref="W51:W60" si="49">SUM(T51:V51)</f>
        <v>118.24166666666669</v>
      </c>
    </row>
    <row r="52" spans="1:23" x14ac:dyDescent="0.3">
      <c r="A52">
        <f t="shared" si="38"/>
        <v>2006</v>
      </c>
      <c r="B52" s="35">
        <v>31</v>
      </c>
      <c r="C52" s="6">
        <v>29108081</v>
      </c>
      <c r="D52" s="6">
        <v>5277176</v>
      </c>
      <c r="E52" s="6">
        <v>4620549</v>
      </c>
      <c r="F52" s="12">
        <f t="shared" si="43"/>
        <v>39005806</v>
      </c>
      <c r="G52" s="6">
        <v>612900</v>
      </c>
      <c r="H52" s="6">
        <v>0</v>
      </c>
      <c r="I52" s="12">
        <f t="shared" si="44"/>
        <v>39618706</v>
      </c>
      <c r="J52" s="6">
        <f t="shared" si="45"/>
        <v>12128367.083333334</v>
      </c>
      <c r="K52" s="6">
        <f t="shared" si="39"/>
        <v>2198823.3333333335</v>
      </c>
      <c r="L52" s="6">
        <f t="shared" si="39"/>
        <v>1925228.75</v>
      </c>
      <c r="M52" s="12">
        <f t="shared" si="46"/>
        <v>16252419.166666668</v>
      </c>
      <c r="N52" s="6">
        <f t="shared" si="40"/>
        <v>255375</v>
      </c>
      <c r="O52" s="6">
        <f t="shared" si="40"/>
        <v>0</v>
      </c>
      <c r="P52" s="12">
        <f t="shared" si="47"/>
        <v>16507794.166666668</v>
      </c>
      <c r="Q52" s="6">
        <f t="shared" si="41"/>
        <v>848985.69583333342</v>
      </c>
      <c r="R52" s="6">
        <f t="shared" si="41"/>
        <v>153917.63333333336</v>
      </c>
      <c r="S52" s="6">
        <f t="shared" si="41"/>
        <v>134766.01250000001</v>
      </c>
      <c r="T52" s="12">
        <f t="shared" si="48"/>
        <v>1137669.3416666668</v>
      </c>
      <c r="U52" s="6">
        <f t="shared" si="42"/>
        <v>17876.25</v>
      </c>
      <c r="V52" s="6">
        <f t="shared" si="42"/>
        <v>0</v>
      </c>
      <c r="W52" s="12">
        <f t="shared" si="49"/>
        <v>1155545.5916666668</v>
      </c>
    </row>
    <row r="53" spans="1:23" x14ac:dyDescent="0.3">
      <c r="A53">
        <f t="shared" si="38"/>
        <v>2006</v>
      </c>
      <c r="B53" s="35">
        <v>32</v>
      </c>
      <c r="C53" s="6">
        <v>0</v>
      </c>
      <c r="D53" s="6">
        <v>0</v>
      </c>
      <c r="E53" s="6">
        <v>0</v>
      </c>
      <c r="F53" s="12">
        <f t="shared" si="43"/>
        <v>0</v>
      </c>
      <c r="G53" s="6">
        <v>0</v>
      </c>
      <c r="H53" s="6">
        <v>0</v>
      </c>
      <c r="I53" s="12">
        <f t="shared" si="44"/>
        <v>0</v>
      </c>
      <c r="J53" s="6">
        <f t="shared" si="45"/>
        <v>0</v>
      </c>
      <c r="K53" s="6">
        <f t="shared" si="39"/>
        <v>0</v>
      </c>
      <c r="L53" s="6">
        <f t="shared" si="39"/>
        <v>0</v>
      </c>
      <c r="M53" s="12">
        <f t="shared" si="46"/>
        <v>0</v>
      </c>
      <c r="N53" s="6">
        <f t="shared" si="40"/>
        <v>0</v>
      </c>
      <c r="O53" s="6">
        <f t="shared" si="40"/>
        <v>0</v>
      </c>
      <c r="P53" s="12">
        <f t="shared" si="47"/>
        <v>0</v>
      </c>
      <c r="Q53" s="6">
        <f t="shared" si="41"/>
        <v>0</v>
      </c>
      <c r="R53" s="6">
        <f t="shared" si="41"/>
        <v>0</v>
      </c>
      <c r="S53" s="6">
        <f t="shared" si="41"/>
        <v>0</v>
      </c>
      <c r="T53" s="12">
        <f t="shared" si="48"/>
        <v>0</v>
      </c>
      <c r="U53" s="6">
        <f t="shared" si="42"/>
        <v>0</v>
      </c>
      <c r="V53" s="6">
        <f t="shared" si="42"/>
        <v>0</v>
      </c>
      <c r="W53" s="12">
        <f t="shared" si="49"/>
        <v>0</v>
      </c>
    </row>
    <row r="54" spans="1:23" x14ac:dyDescent="0.3">
      <c r="A54">
        <f t="shared" si="38"/>
        <v>2006</v>
      </c>
      <c r="B54" s="35">
        <v>33</v>
      </c>
      <c r="C54" s="6">
        <v>6002840</v>
      </c>
      <c r="D54" s="6">
        <v>2946969</v>
      </c>
      <c r="E54" s="6">
        <v>58392</v>
      </c>
      <c r="F54" s="12">
        <f t="shared" si="43"/>
        <v>9008201</v>
      </c>
      <c r="G54" s="6">
        <v>179020</v>
      </c>
      <c r="H54" s="6">
        <v>4691418</v>
      </c>
      <c r="I54" s="12">
        <f t="shared" si="44"/>
        <v>13878639</v>
      </c>
      <c r="J54" s="6">
        <f t="shared" si="45"/>
        <v>2501183.3333333335</v>
      </c>
      <c r="K54" s="6">
        <f t="shared" si="39"/>
        <v>1227903.75</v>
      </c>
      <c r="L54" s="6">
        <f t="shared" si="39"/>
        <v>24330</v>
      </c>
      <c r="M54" s="12">
        <f t="shared" si="46"/>
        <v>3753417.0833333335</v>
      </c>
      <c r="N54" s="6">
        <f t="shared" si="40"/>
        <v>74591.666666666672</v>
      </c>
      <c r="O54" s="6">
        <f t="shared" si="40"/>
        <v>1954757.5</v>
      </c>
      <c r="P54" s="12">
        <f t="shared" si="47"/>
        <v>5782766.25</v>
      </c>
      <c r="Q54" s="6">
        <f t="shared" si="41"/>
        <v>175082.83333333337</v>
      </c>
      <c r="R54" s="6">
        <f t="shared" si="41"/>
        <v>85953.262500000012</v>
      </c>
      <c r="S54" s="6">
        <f t="shared" si="41"/>
        <v>1703.1000000000001</v>
      </c>
      <c r="T54" s="12">
        <f t="shared" si="48"/>
        <v>262739.19583333336</v>
      </c>
      <c r="U54" s="6">
        <f t="shared" si="42"/>
        <v>5221.4166666666679</v>
      </c>
      <c r="V54" s="6">
        <f t="shared" si="42"/>
        <v>136833.02500000002</v>
      </c>
      <c r="W54" s="12">
        <f t="shared" si="49"/>
        <v>404793.63750000007</v>
      </c>
    </row>
    <row r="55" spans="1:23" x14ac:dyDescent="0.3">
      <c r="A55">
        <f t="shared" si="38"/>
        <v>2006</v>
      </c>
      <c r="B55" s="35">
        <v>40</v>
      </c>
      <c r="C55" s="6">
        <v>0</v>
      </c>
      <c r="D55" s="6">
        <v>0</v>
      </c>
      <c r="E55" s="6">
        <v>0</v>
      </c>
      <c r="F55" s="12">
        <f t="shared" si="43"/>
        <v>0</v>
      </c>
      <c r="G55" s="6">
        <v>0</v>
      </c>
      <c r="H55" s="6">
        <v>0</v>
      </c>
      <c r="I55" s="12">
        <f t="shared" si="44"/>
        <v>0</v>
      </c>
      <c r="J55" s="6">
        <f t="shared" si="45"/>
        <v>0</v>
      </c>
      <c r="K55" s="6">
        <f t="shared" si="39"/>
        <v>0</v>
      </c>
      <c r="L55" s="6">
        <f t="shared" si="39"/>
        <v>0</v>
      </c>
      <c r="M55" s="12">
        <f t="shared" si="46"/>
        <v>0</v>
      </c>
      <c r="N55" s="6">
        <f t="shared" si="40"/>
        <v>0</v>
      </c>
      <c r="O55" s="6">
        <f t="shared" si="40"/>
        <v>0</v>
      </c>
      <c r="P55" s="12">
        <f t="shared" si="47"/>
        <v>0</v>
      </c>
      <c r="Q55" s="6">
        <f t="shared" si="41"/>
        <v>0</v>
      </c>
      <c r="R55" s="6">
        <f t="shared" si="41"/>
        <v>0</v>
      </c>
      <c r="S55" s="6">
        <f t="shared" si="41"/>
        <v>0</v>
      </c>
      <c r="T55" s="12">
        <f t="shared" si="48"/>
        <v>0</v>
      </c>
      <c r="U55" s="6">
        <f t="shared" si="42"/>
        <v>0</v>
      </c>
      <c r="V55" s="6">
        <f t="shared" si="42"/>
        <v>0</v>
      </c>
      <c r="W55" s="12">
        <f t="shared" si="49"/>
        <v>0</v>
      </c>
    </row>
    <row r="56" spans="1:23" x14ac:dyDescent="0.3">
      <c r="A56">
        <f t="shared" si="38"/>
        <v>2006</v>
      </c>
      <c r="B56" s="35">
        <v>46</v>
      </c>
      <c r="C56" s="6">
        <v>0</v>
      </c>
      <c r="D56" s="6">
        <v>0</v>
      </c>
      <c r="E56" s="6">
        <v>0</v>
      </c>
      <c r="F56" s="12">
        <f t="shared" si="43"/>
        <v>0</v>
      </c>
      <c r="G56" s="6">
        <v>0</v>
      </c>
      <c r="H56" s="6">
        <v>0</v>
      </c>
      <c r="I56" s="12">
        <f t="shared" si="44"/>
        <v>0</v>
      </c>
      <c r="J56" s="6">
        <f t="shared" si="45"/>
        <v>0</v>
      </c>
      <c r="K56" s="6">
        <f t="shared" si="39"/>
        <v>0</v>
      </c>
      <c r="L56" s="6">
        <f t="shared" si="39"/>
        <v>0</v>
      </c>
      <c r="M56" s="12">
        <f t="shared" si="46"/>
        <v>0</v>
      </c>
      <c r="N56" s="6">
        <f t="shared" si="40"/>
        <v>0</v>
      </c>
      <c r="O56" s="6">
        <f t="shared" si="40"/>
        <v>0</v>
      </c>
      <c r="P56" s="12">
        <f t="shared" si="47"/>
        <v>0</v>
      </c>
      <c r="Q56" s="6">
        <f t="shared" si="41"/>
        <v>0</v>
      </c>
      <c r="R56" s="6">
        <f t="shared" si="41"/>
        <v>0</v>
      </c>
      <c r="S56" s="6">
        <f t="shared" si="41"/>
        <v>0</v>
      </c>
      <c r="T56" s="12">
        <f t="shared" si="48"/>
        <v>0</v>
      </c>
      <c r="U56" s="6">
        <f t="shared" si="42"/>
        <v>0</v>
      </c>
      <c r="V56" s="6">
        <f t="shared" si="42"/>
        <v>0</v>
      </c>
      <c r="W56" s="12">
        <f t="shared" si="49"/>
        <v>0</v>
      </c>
    </row>
    <row r="57" spans="1:23" x14ac:dyDescent="0.3">
      <c r="A57">
        <f t="shared" si="38"/>
        <v>2006</v>
      </c>
      <c r="B57" s="35">
        <v>47</v>
      </c>
      <c r="C57" s="6">
        <v>2026158</v>
      </c>
      <c r="D57" s="6">
        <v>2401159</v>
      </c>
      <c r="E57" s="6">
        <v>316889</v>
      </c>
      <c r="F57" s="12">
        <f t="shared" si="43"/>
        <v>4744206</v>
      </c>
      <c r="G57" s="6">
        <v>0</v>
      </c>
      <c r="H57" s="6">
        <v>87281</v>
      </c>
      <c r="I57" s="12">
        <f t="shared" si="44"/>
        <v>4831487</v>
      </c>
      <c r="J57" s="6">
        <f t="shared" si="45"/>
        <v>844232.5</v>
      </c>
      <c r="K57" s="6">
        <f t="shared" si="39"/>
        <v>1000482.9166666667</v>
      </c>
      <c r="L57" s="6">
        <f t="shared" si="39"/>
        <v>132037.08333333334</v>
      </c>
      <c r="M57" s="12">
        <f t="shared" si="46"/>
        <v>1976752.5</v>
      </c>
      <c r="N57" s="6">
        <f t="shared" si="40"/>
        <v>0</v>
      </c>
      <c r="O57" s="6">
        <f t="shared" si="40"/>
        <v>36367.083333333336</v>
      </c>
      <c r="P57" s="12">
        <f t="shared" si="47"/>
        <v>2013119.5833333333</v>
      </c>
      <c r="Q57" s="6">
        <f t="shared" si="41"/>
        <v>59096.275000000009</v>
      </c>
      <c r="R57" s="6">
        <f t="shared" si="41"/>
        <v>70033.804166666683</v>
      </c>
      <c r="S57" s="6">
        <f t="shared" si="41"/>
        <v>9242.5958333333347</v>
      </c>
      <c r="T57" s="12">
        <f t="shared" si="48"/>
        <v>138372.67500000002</v>
      </c>
      <c r="U57" s="6">
        <f t="shared" si="42"/>
        <v>0</v>
      </c>
      <c r="V57" s="6">
        <f t="shared" si="42"/>
        <v>2545.6958333333337</v>
      </c>
      <c r="W57" s="12">
        <f t="shared" si="49"/>
        <v>140918.37083333335</v>
      </c>
    </row>
    <row r="58" spans="1:23" x14ac:dyDescent="0.3">
      <c r="A58">
        <f t="shared" si="38"/>
        <v>2006</v>
      </c>
      <c r="B58" s="35">
        <v>65</v>
      </c>
      <c r="C58" s="6">
        <v>12772134</v>
      </c>
      <c r="D58" s="6">
        <v>403200</v>
      </c>
      <c r="E58" s="6">
        <v>0</v>
      </c>
      <c r="F58" s="12">
        <f t="shared" si="43"/>
        <v>13175334</v>
      </c>
      <c r="G58" s="6">
        <v>0</v>
      </c>
      <c r="H58" s="6">
        <v>0</v>
      </c>
      <c r="I58" s="12">
        <f t="shared" si="44"/>
        <v>13175334</v>
      </c>
      <c r="J58" s="6">
        <f t="shared" si="45"/>
        <v>5321722.5</v>
      </c>
      <c r="K58" s="6">
        <f t="shared" si="39"/>
        <v>168000</v>
      </c>
      <c r="L58" s="6">
        <f t="shared" si="39"/>
        <v>0</v>
      </c>
      <c r="M58" s="12">
        <f t="shared" si="46"/>
        <v>5489722.5</v>
      </c>
      <c r="N58" s="6">
        <f t="shared" si="40"/>
        <v>0</v>
      </c>
      <c r="O58" s="6">
        <f t="shared" si="40"/>
        <v>0</v>
      </c>
      <c r="P58" s="12">
        <f t="shared" si="47"/>
        <v>5489722.5</v>
      </c>
      <c r="Q58" s="6">
        <f t="shared" si="41"/>
        <v>372520.57500000001</v>
      </c>
      <c r="R58" s="6">
        <f t="shared" si="41"/>
        <v>11760.000000000002</v>
      </c>
      <c r="S58" s="6">
        <f t="shared" si="41"/>
        <v>0</v>
      </c>
      <c r="T58" s="12">
        <f t="shared" si="48"/>
        <v>384280.57500000001</v>
      </c>
      <c r="U58" s="6">
        <f t="shared" si="42"/>
        <v>0</v>
      </c>
      <c r="V58" s="6">
        <f t="shared" si="42"/>
        <v>0</v>
      </c>
      <c r="W58" s="12">
        <f t="shared" si="49"/>
        <v>384280.57500000001</v>
      </c>
    </row>
    <row r="59" spans="1:23" x14ac:dyDescent="0.3">
      <c r="A59">
        <f t="shared" si="38"/>
        <v>2006</v>
      </c>
      <c r="B59" s="35">
        <v>66</v>
      </c>
      <c r="C59" s="6">
        <v>0</v>
      </c>
      <c r="D59" s="6">
        <v>0</v>
      </c>
      <c r="E59" s="6">
        <v>0</v>
      </c>
      <c r="F59" s="12">
        <f t="shared" si="43"/>
        <v>0</v>
      </c>
      <c r="G59" s="6">
        <v>0</v>
      </c>
      <c r="H59" s="6">
        <v>0</v>
      </c>
      <c r="I59" s="12">
        <f t="shared" si="44"/>
        <v>0</v>
      </c>
      <c r="J59" s="6">
        <f t="shared" si="45"/>
        <v>0</v>
      </c>
      <c r="K59" s="6">
        <f t="shared" si="39"/>
        <v>0</v>
      </c>
      <c r="L59" s="6">
        <f t="shared" si="39"/>
        <v>0</v>
      </c>
      <c r="M59" s="12">
        <f t="shared" si="46"/>
        <v>0</v>
      </c>
      <c r="N59" s="6">
        <f t="shared" si="40"/>
        <v>0</v>
      </c>
      <c r="O59" s="6">
        <f t="shared" si="40"/>
        <v>0</v>
      </c>
      <c r="P59" s="12">
        <f t="shared" si="47"/>
        <v>0</v>
      </c>
      <c r="Q59" s="6">
        <f t="shared" si="41"/>
        <v>0</v>
      </c>
      <c r="R59" s="6">
        <f t="shared" si="41"/>
        <v>0</v>
      </c>
      <c r="S59" s="6">
        <f t="shared" si="41"/>
        <v>0</v>
      </c>
      <c r="T59" s="12">
        <f t="shared" si="48"/>
        <v>0</v>
      </c>
      <c r="U59" s="6">
        <f t="shared" si="42"/>
        <v>0</v>
      </c>
      <c r="V59" s="6">
        <f t="shared" si="42"/>
        <v>0</v>
      </c>
      <c r="W59" s="12">
        <f t="shared" si="49"/>
        <v>0</v>
      </c>
    </row>
    <row r="60" spans="1:23" x14ac:dyDescent="0.3">
      <c r="A60">
        <f t="shared" si="38"/>
        <v>2006</v>
      </c>
      <c r="B60" s="35">
        <v>82</v>
      </c>
      <c r="C60" s="6">
        <v>217720200</v>
      </c>
      <c r="D60" s="6">
        <v>918951</v>
      </c>
      <c r="E60" s="6">
        <v>95808</v>
      </c>
      <c r="F60" s="12">
        <f t="shared" si="43"/>
        <v>218734959</v>
      </c>
      <c r="G60" s="6">
        <v>0</v>
      </c>
      <c r="H60" s="6">
        <v>0</v>
      </c>
      <c r="I60" s="12">
        <f t="shared" si="44"/>
        <v>218734959</v>
      </c>
      <c r="J60" s="6">
        <f t="shared" si="45"/>
        <v>90716750</v>
      </c>
      <c r="K60" s="6">
        <f t="shared" si="39"/>
        <v>382896.25</v>
      </c>
      <c r="L60" s="6">
        <f t="shared" si="39"/>
        <v>39920</v>
      </c>
      <c r="M60" s="12">
        <f t="shared" si="46"/>
        <v>91139566.25</v>
      </c>
      <c r="N60" s="6">
        <f t="shared" si="40"/>
        <v>0</v>
      </c>
      <c r="O60" s="6">
        <f t="shared" si="40"/>
        <v>0</v>
      </c>
      <c r="P60" s="12">
        <f t="shared" si="47"/>
        <v>91139566.25</v>
      </c>
      <c r="Q60" s="6">
        <f t="shared" si="41"/>
        <v>14514680</v>
      </c>
      <c r="R60" s="6">
        <f t="shared" si="41"/>
        <v>61263.4</v>
      </c>
      <c r="S60" s="6">
        <f t="shared" si="41"/>
        <v>6387.2</v>
      </c>
      <c r="T60" s="12">
        <f t="shared" si="48"/>
        <v>14582330.6</v>
      </c>
      <c r="U60" s="6">
        <f t="shared" si="42"/>
        <v>0</v>
      </c>
      <c r="V60" s="6">
        <f t="shared" si="42"/>
        <v>0</v>
      </c>
      <c r="W60" s="12">
        <f t="shared" si="49"/>
        <v>14582330.6</v>
      </c>
    </row>
    <row r="61" spans="1:23" x14ac:dyDescent="0.3">
      <c r="B61" s="36" t="s">
        <v>8</v>
      </c>
      <c r="C61" s="6">
        <v>281383488</v>
      </c>
      <c r="D61" s="6">
        <v>14009606</v>
      </c>
      <c r="E61" s="6">
        <v>5781292</v>
      </c>
      <c r="F61" s="12">
        <f t="shared" ref="F61:W61" si="50">SUM(F50:F60)</f>
        <v>301174386</v>
      </c>
      <c r="G61" s="6">
        <v>895557</v>
      </c>
      <c r="H61" s="6">
        <v>5325899</v>
      </c>
      <c r="I61" s="12">
        <f t="shared" si="50"/>
        <v>307395842</v>
      </c>
      <c r="J61" s="6">
        <f t="shared" si="50"/>
        <v>117243120</v>
      </c>
      <c r="K61" s="6">
        <f t="shared" si="50"/>
        <v>5837335.833333334</v>
      </c>
      <c r="L61" s="6">
        <f t="shared" si="50"/>
        <v>2408871.666666667</v>
      </c>
      <c r="M61" s="12">
        <f t="shared" si="50"/>
        <v>125489327.5</v>
      </c>
      <c r="N61" s="6">
        <f t="shared" si="50"/>
        <v>373148.75</v>
      </c>
      <c r="O61" s="6">
        <f t="shared" si="50"/>
        <v>2219124.5833333335</v>
      </c>
      <c r="P61" s="12">
        <f t="shared" si="50"/>
        <v>128081600.83333333</v>
      </c>
      <c r="Q61" s="6">
        <f t="shared" si="50"/>
        <v>16371525.9</v>
      </c>
      <c r="R61" s="6">
        <f t="shared" si="50"/>
        <v>443074.1708333334</v>
      </c>
      <c r="S61" s="6">
        <f t="shared" si="50"/>
        <v>172213.81666666668</v>
      </c>
      <c r="T61" s="12">
        <f t="shared" si="50"/>
        <v>16986813.887499999</v>
      </c>
      <c r="U61" s="6">
        <f t="shared" si="50"/>
        <v>26120.412500000002</v>
      </c>
      <c r="V61" s="6">
        <f t="shared" si="50"/>
        <v>155338.72083333335</v>
      </c>
      <c r="W61" s="12">
        <f t="shared" si="50"/>
        <v>17168273.020833332</v>
      </c>
    </row>
    <row r="63" spans="1:23" x14ac:dyDescent="0.3">
      <c r="B63" s="16">
        <v>2007</v>
      </c>
      <c r="C63" s="57" t="s">
        <v>0</v>
      </c>
      <c r="D63" s="57"/>
      <c r="E63" s="57"/>
      <c r="F63" s="57"/>
      <c r="G63" s="57"/>
      <c r="H63" s="57"/>
      <c r="I63" s="57"/>
      <c r="J63" s="57" t="s">
        <v>30</v>
      </c>
      <c r="K63" s="57"/>
      <c r="L63" s="57"/>
      <c r="M63" s="57"/>
      <c r="N63" s="57"/>
      <c r="O63" s="57"/>
      <c r="P63" s="57"/>
      <c r="Q63" s="57" t="s">
        <v>31</v>
      </c>
      <c r="R63" s="57"/>
      <c r="S63" s="57"/>
      <c r="T63" s="57"/>
      <c r="U63" s="57"/>
      <c r="V63" s="57"/>
      <c r="W63" s="57"/>
    </row>
    <row r="64" spans="1:23" ht="72" x14ac:dyDescent="0.3">
      <c r="B64" s="34" t="s">
        <v>73</v>
      </c>
      <c r="C64" s="4" t="s">
        <v>2</v>
      </c>
      <c r="D64" s="4" t="s">
        <v>3</v>
      </c>
      <c r="E64" s="4" t="s">
        <v>4</v>
      </c>
      <c r="F64" s="11" t="s">
        <v>5</v>
      </c>
      <c r="G64" s="4" t="s">
        <v>6</v>
      </c>
      <c r="H64" s="4" t="s">
        <v>7</v>
      </c>
      <c r="I64" s="11" t="s">
        <v>8</v>
      </c>
      <c r="J64" s="4" t="s">
        <v>2</v>
      </c>
      <c r="K64" s="4" t="s">
        <v>3</v>
      </c>
      <c r="L64" s="4" t="s">
        <v>4</v>
      </c>
      <c r="M64" s="11" t="s">
        <v>5</v>
      </c>
      <c r="N64" s="4" t="s">
        <v>6</v>
      </c>
      <c r="O64" s="4" t="s">
        <v>7</v>
      </c>
      <c r="P64" s="11" t="s">
        <v>8</v>
      </c>
      <c r="Q64" s="4" t="s">
        <v>2</v>
      </c>
      <c r="R64" s="4" t="s">
        <v>3</v>
      </c>
      <c r="S64" s="4" t="s">
        <v>4</v>
      </c>
      <c r="T64" s="11" t="s">
        <v>5</v>
      </c>
      <c r="U64" s="4" t="s">
        <v>6</v>
      </c>
      <c r="V64" s="4" t="s">
        <v>7</v>
      </c>
      <c r="W64" s="11" t="s">
        <v>8</v>
      </c>
    </row>
    <row r="65" spans="1:23" x14ac:dyDescent="0.3">
      <c r="A65">
        <f t="shared" ref="A65:A75" si="51">A50+1</f>
        <v>2007</v>
      </c>
      <c r="B65" s="35">
        <v>9</v>
      </c>
      <c r="C65" s="6">
        <v>13698778</v>
      </c>
      <c r="D65" s="6">
        <v>1528482</v>
      </c>
      <c r="E65" s="6">
        <v>470892</v>
      </c>
      <c r="F65" s="12">
        <f>SUM(C65:E65)</f>
        <v>15698152</v>
      </c>
      <c r="G65" s="6">
        <v>96562</v>
      </c>
      <c r="H65" s="6">
        <v>544800</v>
      </c>
      <c r="I65" s="12">
        <f>SUM(F65:H65)</f>
        <v>16339514</v>
      </c>
      <c r="J65" s="6">
        <f>C65*$J$1</f>
        <v>5707824.166666667</v>
      </c>
      <c r="K65" s="6">
        <f t="shared" ref="K65:L75" si="52">D65*$J$1</f>
        <v>636867.5</v>
      </c>
      <c r="L65" s="6">
        <f t="shared" si="52"/>
        <v>196205</v>
      </c>
      <c r="M65" s="12">
        <f>SUM(J65:L65)</f>
        <v>6540896.666666667</v>
      </c>
      <c r="N65" s="6">
        <f t="shared" ref="N65:O75" si="53">G65*$J$1</f>
        <v>40234.166666666672</v>
      </c>
      <c r="O65" s="6">
        <f t="shared" si="53"/>
        <v>227000</v>
      </c>
      <c r="P65" s="12">
        <f>SUM(M65:O65)</f>
        <v>6808130.833333334</v>
      </c>
      <c r="Q65" s="6">
        <f t="shared" ref="Q65:S75" si="54">IF($B65=82,IFERROR(J65*$R$1,""),IFERROR(J65*$Q$1,""))</f>
        <v>399547.69166666671</v>
      </c>
      <c r="R65" s="6">
        <f t="shared" si="54"/>
        <v>44580.725000000006</v>
      </c>
      <c r="S65" s="6">
        <f t="shared" si="54"/>
        <v>13734.350000000002</v>
      </c>
      <c r="T65" s="12">
        <f>SUM(Q65:S65)</f>
        <v>457862.76666666672</v>
      </c>
      <c r="U65" s="6">
        <f t="shared" ref="U65:V75" si="55">IF($B65=82,IFERROR(N65*$R$1,""),IFERROR(N65*$Q$1,""))</f>
        <v>2816.3916666666673</v>
      </c>
      <c r="V65" s="6">
        <f t="shared" si="55"/>
        <v>15890.000000000002</v>
      </c>
      <c r="W65" s="12">
        <f>SUM(T65:V65)</f>
        <v>476569.15833333338</v>
      </c>
    </row>
    <row r="66" spans="1:23" x14ac:dyDescent="0.3">
      <c r="A66">
        <f t="shared" si="51"/>
        <v>2007</v>
      </c>
      <c r="B66" s="35">
        <v>11</v>
      </c>
      <c r="C66" s="6">
        <v>3238</v>
      </c>
      <c r="D66" s="6">
        <v>0</v>
      </c>
      <c r="E66" s="6">
        <v>0</v>
      </c>
      <c r="F66" s="12">
        <f t="shared" ref="F66:F75" si="56">SUM(C66:E66)</f>
        <v>3238</v>
      </c>
      <c r="G66" s="6">
        <v>0</v>
      </c>
      <c r="H66" s="6">
        <v>0</v>
      </c>
      <c r="I66" s="12">
        <f t="shared" ref="I66:I75" si="57">SUM(F66:H66)</f>
        <v>3238</v>
      </c>
      <c r="J66" s="6">
        <f t="shared" ref="J66:J75" si="58">C66*$J$1</f>
        <v>1349.1666666666667</v>
      </c>
      <c r="K66" s="6">
        <f t="shared" si="52"/>
        <v>0</v>
      </c>
      <c r="L66" s="6">
        <f t="shared" si="52"/>
        <v>0</v>
      </c>
      <c r="M66" s="12">
        <f t="shared" ref="M66:M75" si="59">SUM(J66:L66)</f>
        <v>1349.1666666666667</v>
      </c>
      <c r="N66" s="6">
        <f t="shared" si="53"/>
        <v>0</v>
      </c>
      <c r="O66" s="6">
        <f t="shared" si="53"/>
        <v>0</v>
      </c>
      <c r="P66" s="12">
        <f t="shared" ref="P66:P75" si="60">SUM(M66:O66)</f>
        <v>1349.1666666666667</v>
      </c>
      <c r="Q66" s="6">
        <f t="shared" si="54"/>
        <v>94.441666666666677</v>
      </c>
      <c r="R66" s="6">
        <f t="shared" si="54"/>
        <v>0</v>
      </c>
      <c r="S66" s="6">
        <f t="shared" si="54"/>
        <v>0</v>
      </c>
      <c r="T66" s="12">
        <f t="shared" ref="T66:T75" si="61">SUM(Q66:S66)</f>
        <v>94.441666666666677</v>
      </c>
      <c r="U66" s="6">
        <f t="shared" si="55"/>
        <v>0</v>
      </c>
      <c r="V66" s="6">
        <f t="shared" si="55"/>
        <v>0</v>
      </c>
      <c r="W66" s="12">
        <f t="shared" ref="W66:W75" si="62">SUM(T66:V66)</f>
        <v>94.441666666666677</v>
      </c>
    </row>
    <row r="67" spans="1:23" x14ac:dyDescent="0.3">
      <c r="A67">
        <f t="shared" si="51"/>
        <v>2007</v>
      </c>
      <c r="B67" s="35">
        <v>31</v>
      </c>
      <c r="C67" s="6">
        <v>25012982</v>
      </c>
      <c r="D67" s="6">
        <v>4014366</v>
      </c>
      <c r="E67" s="6">
        <v>3538140</v>
      </c>
      <c r="F67" s="12">
        <f t="shared" si="56"/>
        <v>32565488</v>
      </c>
      <c r="G67" s="6">
        <v>615600</v>
      </c>
      <c r="H67" s="6">
        <v>0</v>
      </c>
      <c r="I67" s="12">
        <f t="shared" si="57"/>
        <v>33181088</v>
      </c>
      <c r="J67" s="6">
        <f t="shared" si="58"/>
        <v>10422075.833333334</v>
      </c>
      <c r="K67" s="6">
        <f t="shared" si="52"/>
        <v>1672652.5</v>
      </c>
      <c r="L67" s="6">
        <f t="shared" si="52"/>
        <v>1474225</v>
      </c>
      <c r="M67" s="12">
        <f t="shared" si="59"/>
        <v>13568953.333333334</v>
      </c>
      <c r="N67" s="6">
        <f t="shared" si="53"/>
        <v>256500</v>
      </c>
      <c r="O67" s="6">
        <f t="shared" si="53"/>
        <v>0</v>
      </c>
      <c r="P67" s="12">
        <f t="shared" si="60"/>
        <v>13825453.333333334</v>
      </c>
      <c r="Q67" s="6">
        <f t="shared" si="54"/>
        <v>729545.30833333347</v>
      </c>
      <c r="R67" s="6">
        <f t="shared" si="54"/>
        <v>117085.67500000002</v>
      </c>
      <c r="S67" s="6">
        <f t="shared" si="54"/>
        <v>103195.75000000001</v>
      </c>
      <c r="T67" s="12">
        <f t="shared" si="61"/>
        <v>949826.73333333351</v>
      </c>
      <c r="U67" s="6">
        <f t="shared" si="55"/>
        <v>17955</v>
      </c>
      <c r="V67" s="6">
        <f t="shared" si="55"/>
        <v>0</v>
      </c>
      <c r="W67" s="12">
        <f t="shared" si="62"/>
        <v>967781.73333333351</v>
      </c>
    </row>
    <row r="68" spans="1:23" x14ac:dyDescent="0.3">
      <c r="A68">
        <f t="shared" si="51"/>
        <v>2007</v>
      </c>
      <c r="B68" s="35">
        <v>32</v>
      </c>
      <c r="C68" s="6">
        <v>0</v>
      </c>
      <c r="D68" s="6">
        <v>0</v>
      </c>
      <c r="E68" s="6">
        <v>0</v>
      </c>
      <c r="F68" s="12">
        <f t="shared" si="56"/>
        <v>0</v>
      </c>
      <c r="G68" s="6">
        <v>0</v>
      </c>
      <c r="H68" s="6">
        <v>0</v>
      </c>
      <c r="I68" s="12">
        <f t="shared" si="57"/>
        <v>0</v>
      </c>
      <c r="J68" s="6">
        <f t="shared" si="58"/>
        <v>0</v>
      </c>
      <c r="K68" s="6">
        <f t="shared" si="52"/>
        <v>0</v>
      </c>
      <c r="L68" s="6">
        <f t="shared" si="52"/>
        <v>0</v>
      </c>
      <c r="M68" s="12">
        <f t="shared" si="59"/>
        <v>0</v>
      </c>
      <c r="N68" s="6">
        <f t="shared" si="53"/>
        <v>0</v>
      </c>
      <c r="O68" s="6">
        <f t="shared" si="53"/>
        <v>0</v>
      </c>
      <c r="P68" s="12">
        <f t="shared" si="60"/>
        <v>0</v>
      </c>
      <c r="Q68" s="6">
        <f t="shared" si="54"/>
        <v>0</v>
      </c>
      <c r="R68" s="6">
        <f t="shared" si="54"/>
        <v>0</v>
      </c>
      <c r="S68" s="6">
        <f t="shared" si="54"/>
        <v>0</v>
      </c>
      <c r="T68" s="12">
        <f t="shared" si="61"/>
        <v>0</v>
      </c>
      <c r="U68" s="6">
        <f t="shared" si="55"/>
        <v>0</v>
      </c>
      <c r="V68" s="6">
        <f t="shared" si="55"/>
        <v>0</v>
      </c>
      <c r="W68" s="12">
        <f t="shared" si="62"/>
        <v>0</v>
      </c>
    </row>
    <row r="69" spans="1:23" x14ac:dyDescent="0.3">
      <c r="A69">
        <f t="shared" si="51"/>
        <v>2007</v>
      </c>
      <c r="B69" s="35">
        <v>33</v>
      </c>
      <c r="C69" s="6">
        <v>4958544</v>
      </c>
      <c r="D69" s="6">
        <v>3193954</v>
      </c>
      <c r="E69" s="6">
        <v>63672</v>
      </c>
      <c r="F69" s="12">
        <f t="shared" si="56"/>
        <v>8216170</v>
      </c>
      <c r="G69" s="6">
        <v>172408</v>
      </c>
      <c r="H69" s="6">
        <v>5368228</v>
      </c>
      <c r="I69" s="12">
        <f t="shared" si="57"/>
        <v>13756806</v>
      </c>
      <c r="J69" s="6">
        <f t="shared" si="58"/>
        <v>2066060</v>
      </c>
      <c r="K69" s="6">
        <f t="shared" si="52"/>
        <v>1330814.1666666667</v>
      </c>
      <c r="L69" s="6">
        <f t="shared" si="52"/>
        <v>26530</v>
      </c>
      <c r="M69" s="12">
        <f t="shared" si="59"/>
        <v>3423404.166666667</v>
      </c>
      <c r="N69" s="6">
        <f t="shared" si="53"/>
        <v>71836.666666666672</v>
      </c>
      <c r="O69" s="6">
        <f t="shared" si="53"/>
        <v>2236761.666666667</v>
      </c>
      <c r="P69" s="12">
        <f t="shared" si="60"/>
        <v>5732002.5</v>
      </c>
      <c r="Q69" s="6">
        <f t="shared" si="54"/>
        <v>144624.20000000001</v>
      </c>
      <c r="R69" s="6">
        <f t="shared" si="54"/>
        <v>93156.991666666683</v>
      </c>
      <c r="S69" s="6">
        <f t="shared" si="54"/>
        <v>1857.1000000000001</v>
      </c>
      <c r="T69" s="12">
        <f t="shared" si="61"/>
        <v>239638.29166666672</v>
      </c>
      <c r="U69" s="6">
        <f t="shared" si="55"/>
        <v>5028.5666666666675</v>
      </c>
      <c r="V69" s="6">
        <f t="shared" si="55"/>
        <v>156573.31666666671</v>
      </c>
      <c r="W69" s="12">
        <f t="shared" si="62"/>
        <v>401240.1750000001</v>
      </c>
    </row>
    <row r="70" spans="1:23" x14ac:dyDescent="0.3">
      <c r="A70">
        <f t="shared" si="51"/>
        <v>2007</v>
      </c>
      <c r="B70" s="35">
        <v>40</v>
      </c>
      <c r="C70" s="6">
        <v>0</v>
      </c>
      <c r="D70" s="6">
        <v>0</v>
      </c>
      <c r="E70" s="6">
        <v>0</v>
      </c>
      <c r="F70" s="12">
        <f t="shared" si="56"/>
        <v>0</v>
      </c>
      <c r="G70" s="6">
        <v>0</v>
      </c>
      <c r="H70" s="6">
        <v>0</v>
      </c>
      <c r="I70" s="12">
        <f t="shared" si="57"/>
        <v>0</v>
      </c>
      <c r="J70" s="6">
        <f t="shared" si="58"/>
        <v>0</v>
      </c>
      <c r="K70" s="6">
        <f t="shared" si="52"/>
        <v>0</v>
      </c>
      <c r="L70" s="6">
        <f t="shared" si="52"/>
        <v>0</v>
      </c>
      <c r="M70" s="12">
        <f t="shared" si="59"/>
        <v>0</v>
      </c>
      <c r="N70" s="6">
        <f t="shared" si="53"/>
        <v>0</v>
      </c>
      <c r="O70" s="6">
        <f t="shared" si="53"/>
        <v>0</v>
      </c>
      <c r="P70" s="12">
        <f t="shared" si="60"/>
        <v>0</v>
      </c>
      <c r="Q70" s="6">
        <f t="shared" si="54"/>
        <v>0</v>
      </c>
      <c r="R70" s="6">
        <f t="shared" si="54"/>
        <v>0</v>
      </c>
      <c r="S70" s="6">
        <f t="shared" si="54"/>
        <v>0</v>
      </c>
      <c r="T70" s="12">
        <f t="shared" si="61"/>
        <v>0</v>
      </c>
      <c r="U70" s="6">
        <f t="shared" si="55"/>
        <v>0</v>
      </c>
      <c r="V70" s="6">
        <f t="shared" si="55"/>
        <v>0</v>
      </c>
      <c r="W70" s="12">
        <f t="shared" si="62"/>
        <v>0</v>
      </c>
    </row>
    <row r="71" spans="1:23" x14ac:dyDescent="0.3">
      <c r="A71">
        <f t="shared" si="51"/>
        <v>2007</v>
      </c>
      <c r="B71" s="35">
        <v>46</v>
      </c>
      <c r="C71" s="6">
        <v>0</v>
      </c>
      <c r="D71" s="6">
        <v>0</v>
      </c>
      <c r="E71" s="6">
        <v>0</v>
      </c>
      <c r="F71" s="12">
        <f t="shared" si="56"/>
        <v>0</v>
      </c>
      <c r="G71" s="6">
        <v>0</v>
      </c>
      <c r="H71" s="6">
        <v>0</v>
      </c>
      <c r="I71" s="12">
        <f t="shared" si="57"/>
        <v>0</v>
      </c>
      <c r="J71" s="6">
        <f t="shared" si="58"/>
        <v>0</v>
      </c>
      <c r="K71" s="6">
        <f t="shared" si="52"/>
        <v>0</v>
      </c>
      <c r="L71" s="6">
        <f t="shared" si="52"/>
        <v>0</v>
      </c>
      <c r="M71" s="12">
        <f t="shared" si="59"/>
        <v>0</v>
      </c>
      <c r="N71" s="6">
        <f t="shared" si="53"/>
        <v>0</v>
      </c>
      <c r="O71" s="6">
        <f t="shared" si="53"/>
        <v>0</v>
      </c>
      <c r="P71" s="12">
        <f t="shared" si="60"/>
        <v>0</v>
      </c>
      <c r="Q71" s="6">
        <f t="shared" si="54"/>
        <v>0</v>
      </c>
      <c r="R71" s="6">
        <f t="shared" si="54"/>
        <v>0</v>
      </c>
      <c r="S71" s="6">
        <f t="shared" si="54"/>
        <v>0</v>
      </c>
      <c r="T71" s="12">
        <f t="shared" si="61"/>
        <v>0</v>
      </c>
      <c r="U71" s="6">
        <f t="shared" si="55"/>
        <v>0</v>
      </c>
      <c r="V71" s="6">
        <f t="shared" si="55"/>
        <v>0</v>
      </c>
      <c r="W71" s="12">
        <f t="shared" si="62"/>
        <v>0</v>
      </c>
    </row>
    <row r="72" spans="1:23" x14ac:dyDescent="0.3">
      <c r="A72">
        <f t="shared" si="51"/>
        <v>2007</v>
      </c>
      <c r="B72" s="35">
        <v>47</v>
      </c>
      <c r="C72" s="6">
        <v>2135523</v>
      </c>
      <c r="D72" s="6">
        <v>2283951</v>
      </c>
      <c r="E72" s="6">
        <v>333813</v>
      </c>
      <c r="F72" s="12">
        <f t="shared" si="56"/>
        <v>4753287</v>
      </c>
      <c r="G72" s="6">
        <v>0</v>
      </c>
      <c r="H72" s="6">
        <v>60195</v>
      </c>
      <c r="I72" s="12">
        <f t="shared" si="57"/>
        <v>4813482</v>
      </c>
      <c r="J72" s="6">
        <f t="shared" si="58"/>
        <v>889801.25</v>
      </c>
      <c r="K72" s="6">
        <f t="shared" si="52"/>
        <v>951646.25</v>
      </c>
      <c r="L72" s="6">
        <f t="shared" si="52"/>
        <v>139088.75</v>
      </c>
      <c r="M72" s="12">
        <f t="shared" si="59"/>
        <v>1980536.25</v>
      </c>
      <c r="N72" s="6">
        <f t="shared" si="53"/>
        <v>0</v>
      </c>
      <c r="O72" s="6">
        <f t="shared" si="53"/>
        <v>25081.25</v>
      </c>
      <c r="P72" s="12">
        <f t="shared" si="60"/>
        <v>2005617.5</v>
      </c>
      <c r="Q72" s="6">
        <f t="shared" si="54"/>
        <v>62286.087500000009</v>
      </c>
      <c r="R72" s="6">
        <f t="shared" si="54"/>
        <v>66615.237500000003</v>
      </c>
      <c r="S72" s="6">
        <f t="shared" si="54"/>
        <v>9736.2125000000015</v>
      </c>
      <c r="T72" s="12">
        <f t="shared" si="61"/>
        <v>138637.53750000001</v>
      </c>
      <c r="U72" s="6">
        <f t="shared" si="55"/>
        <v>0</v>
      </c>
      <c r="V72" s="6">
        <f t="shared" si="55"/>
        <v>1755.6875000000002</v>
      </c>
      <c r="W72" s="12">
        <f t="shared" si="62"/>
        <v>140393.22500000001</v>
      </c>
    </row>
    <row r="73" spans="1:23" x14ac:dyDescent="0.3">
      <c r="A73">
        <f t="shared" si="51"/>
        <v>2007</v>
      </c>
      <c r="B73" s="35">
        <v>65</v>
      </c>
      <c r="C73" s="6">
        <v>13044417</v>
      </c>
      <c r="D73" s="6">
        <v>360000</v>
      </c>
      <c r="E73" s="6">
        <v>0</v>
      </c>
      <c r="F73" s="12">
        <f t="shared" si="56"/>
        <v>13404417</v>
      </c>
      <c r="G73" s="6">
        <v>0</v>
      </c>
      <c r="H73" s="6">
        <v>0</v>
      </c>
      <c r="I73" s="12">
        <f t="shared" si="57"/>
        <v>13404417</v>
      </c>
      <c r="J73" s="6">
        <f t="shared" si="58"/>
        <v>5435173.75</v>
      </c>
      <c r="K73" s="6">
        <f t="shared" si="52"/>
        <v>150000</v>
      </c>
      <c r="L73" s="6">
        <f t="shared" si="52"/>
        <v>0</v>
      </c>
      <c r="M73" s="12">
        <f t="shared" si="59"/>
        <v>5585173.75</v>
      </c>
      <c r="N73" s="6">
        <f t="shared" si="53"/>
        <v>0</v>
      </c>
      <c r="O73" s="6">
        <f t="shared" si="53"/>
        <v>0</v>
      </c>
      <c r="P73" s="12">
        <f t="shared" si="60"/>
        <v>5585173.75</v>
      </c>
      <c r="Q73" s="6">
        <f t="shared" si="54"/>
        <v>380462.16250000003</v>
      </c>
      <c r="R73" s="6">
        <f t="shared" si="54"/>
        <v>10500.000000000002</v>
      </c>
      <c r="S73" s="6">
        <f t="shared" si="54"/>
        <v>0</v>
      </c>
      <c r="T73" s="12">
        <f t="shared" si="61"/>
        <v>390962.16250000003</v>
      </c>
      <c r="U73" s="6">
        <f t="shared" si="55"/>
        <v>0</v>
      </c>
      <c r="V73" s="6">
        <f t="shared" si="55"/>
        <v>0</v>
      </c>
      <c r="W73" s="12">
        <f t="shared" si="62"/>
        <v>390962.16250000003</v>
      </c>
    </row>
    <row r="74" spans="1:23" x14ac:dyDescent="0.3">
      <c r="A74">
        <f t="shared" si="51"/>
        <v>2007</v>
      </c>
      <c r="B74" s="35">
        <v>66</v>
      </c>
      <c r="C74" s="6">
        <v>0</v>
      </c>
      <c r="D74" s="6">
        <v>0</v>
      </c>
      <c r="E74" s="6">
        <v>0</v>
      </c>
      <c r="F74" s="12">
        <f t="shared" si="56"/>
        <v>0</v>
      </c>
      <c r="G74" s="6">
        <v>0</v>
      </c>
      <c r="H74" s="6">
        <v>0</v>
      </c>
      <c r="I74" s="12">
        <f t="shared" si="57"/>
        <v>0</v>
      </c>
      <c r="J74" s="6">
        <f t="shared" si="58"/>
        <v>0</v>
      </c>
      <c r="K74" s="6">
        <f t="shared" si="52"/>
        <v>0</v>
      </c>
      <c r="L74" s="6">
        <f t="shared" si="52"/>
        <v>0</v>
      </c>
      <c r="M74" s="12">
        <f t="shared" si="59"/>
        <v>0</v>
      </c>
      <c r="N74" s="6">
        <f t="shared" si="53"/>
        <v>0</v>
      </c>
      <c r="O74" s="6">
        <f t="shared" si="53"/>
        <v>0</v>
      </c>
      <c r="P74" s="12">
        <f t="shared" si="60"/>
        <v>0</v>
      </c>
      <c r="Q74" s="6">
        <f t="shared" si="54"/>
        <v>0</v>
      </c>
      <c r="R74" s="6">
        <f t="shared" si="54"/>
        <v>0</v>
      </c>
      <c r="S74" s="6">
        <f t="shared" si="54"/>
        <v>0</v>
      </c>
      <c r="T74" s="12">
        <f t="shared" si="61"/>
        <v>0</v>
      </c>
      <c r="U74" s="6">
        <f t="shared" si="55"/>
        <v>0</v>
      </c>
      <c r="V74" s="6">
        <f t="shared" si="55"/>
        <v>0</v>
      </c>
      <c r="W74" s="12">
        <f t="shared" si="62"/>
        <v>0</v>
      </c>
    </row>
    <row r="75" spans="1:23" x14ac:dyDescent="0.3">
      <c r="A75">
        <f t="shared" si="51"/>
        <v>2007</v>
      </c>
      <c r="B75" s="35">
        <v>82</v>
      </c>
      <c r="C75" s="6">
        <v>220462700</v>
      </c>
      <c r="D75" s="6">
        <v>774862</v>
      </c>
      <c r="E75" s="6">
        <v>159036</v>
      </c>
      <c r="F75" s="12">
        <f t="shared" si="56"/>
        <v>221396598</v>
      </c>
      <c r="G75" s="6">
        <v>0</v>
      </c>
      <c r="H75" s="6">
        <v>0</v>
      </c>
      <c r="I75" s="12">
        <f t="shared" si="57"/>
        <v>221396598</v>
      </c>
      <c r="J75" s="6">
        <f t="shared" si="58"/>
        <v>91859458.333333343</v>
      </c>
      <c r="K75" s="6">
        <f t="shared" si="52"/>
        <v>322859.16666666669</v>
      </c>
      <c r="L75" s="6">
        <f t="shared" si="52"/>
        <v>66265</v>
      </c>
      <c r="M75" s="12">
        <f t="shared" si="59"/>
        <v>92248582.500000015</v>
      </c>
      <c r="N75" s="6">
        <f t="shared" si="53"/>
        <v>0</v>
      </c>
      <c r="O75" s="6">
        <f t="shared" si="53"/>
        <v>0</v>
      </c>
      <c r="P75" s="12">
        <f t="shared" si="60"/>
        <v>92248582.500000015</v>
      </c>
      <c r="Q75" s="6">
        <f t="shared" si="54"/>
        <v>14697513.333333336</v>
      </c>
      <c r="R75" s="6">
        <f t="shared" si="54"/>
        <v>51657.466666666674</v>
      </c>
      <c r="S75" s="6">
        <f t="shared" si="54"/>
        <v>10602.4</v>
      </c>
      <c r="T75" s="12">
        <f t="shared" si="61"/>
        <v>14759773.200000003</v>
      </c>
      <c r="U75" s="6">
        <f t="shared" si="55"/>
        <v>0</v>
      </c>
      <c r="V75" s="6">
        <f t="shared" si="55"/>
        <v>0</v>
      </c>
      <c r="W75" s="12">
        <f t="shared" si="62"/>
        <v>14759773.200000003</v>
      </c>
    </row>
    <row r="76" spans="1:23" x14ac:dyDescent="0.3">
      <c r="B76" s="36" t="s">
        <v>8</v>
      </c>
      <c r="C76" s="6">
        <v>279316182</v>
      </c>
      <c r="D76" s="6">
        <v>12155615</v>
      </c>
      <c r="E76" s="6">
        <v>4565553</v>
      </c>
      <c r="F76" s="12">
        <f t="shared" ref="F76:W76" si="63">SUM(F65:F75)</f>
        <v>296037350</v>
      </c>
      <c r="G76" s="6">
        <v>884570</v>
      </c>
      <c r="H76" s="6">
        <v>5973223</v>
      </c>
      <c r="I76" s="12">
        <f t="shared" si="63"/>
        <v>302895143</v>
      </c>
      <c r="J76" s="6">
        <f t="shared" si="63"/>
        <v>116381742.50000001</v>
      </c>
      <c r="K76" s="6">
        <f t="shared" si="63"/>
        <v>5064839.583333334</v>
      </c>
      <c r="L76" s="6">
        <f t="shared" si="63"/>
        <v>1902313.75</v>
      </c>
      <c r="M76" s="12">
        <f t="shared" si="63"/>
        <v>123348895.83333334</v>
      </c>
      <c r="N76" s="6">
        <f t="shared" si="63"/>
        <v>368570.83333333337</v>
      </c>
      <c r="O76" s="6">
        <f t="shared" si="63"/>
        <v>2488842.916666667</v>
      </c>
      <c r="P76" s="12">
        <f t="shared" si="63"/>
        <v>126206309.58333334</v>
      </c>
      <c r="Q76" s="6">
        <f t="shared" si="63"/>
        <v>16414073.225000003</v>
      </c>
      <c r="R76" s="6">
        <f t="shared" si="63"/>
        <v>383596.09583333338</v>
      </c>
      <c r="S76" s="6">
        <f t="shared" si="63"/>
        <v>139125.81250000003</v>
      </c>
      <c r="T76" s="12">
        <f t="shared" si="63"/>
        <v>16936795.133333337</v>
      </c>
      <c r="U76" s="6">
        <f t="shared" si="63"/>
        <v>25799.958333333336</v>
      </c>
      <c r="V76" s="6">
        <f t="shared" si="63"/>
        <v>174219.00416666671</v>
      </c>
      <c r="W76" s="12">
        <f t="shared" si="63"/>
        <v>17136814.095833335</v>
      </c>
    </row>
    <row r="78" spans="1:23" x14ac:dyDescent="0.3">
      <c r="B78" s="16">
        <v>2008</v>
      </c>
      <c r="C78" s="57" t="s">
        <v>0</v>
      </c>
      <c r="D78" s="57"/>
      <c r="E78" s="57"/>
      <c r="F78" s="57"/>
      <c r="G78" s="57"/>
      <c r="H78" s="57"/>
      <c r="I78" s="57"/>
      <c r="J78" s="57" t="s">
        <v>30</v>
      </c>
      <c r="K78" s="57"/>
      <c r="L78" s="57"/>
      <c r="M78" s="57"/>
      <c r="N78" s="57"/>
      <c r="O78" s="57"/>
      <c r="P78" s="57"/>
      <c r="Q78" s="57" t="s">
        <v>31</v>
      </c>
      <c r="R78" s="57"/>
      <c r="S78" s="57"/>
      <c r="T78" s="57"/>
      <c r="U78" s="57"/>
      <c r="V78" s="57"/>
      <c r="W78" s="57"/>
    </row>
    <row r="79" spans="1:23" ht="72" x14ac:dyDescent="0.3">
      <c r="B79" s="34" t="s">
        <v>73</v>
      </c>
      <c r="C79" s="4" t="s">
        <v>2</v>
      </c>
      <c r="D79" s="4" t="s">
        <v>3</v>
      </c>
      <c r="E79" s="4" t="s">
        <v>4</v>
      </c>
      <c r="F79" s="11" t="s">
        <v>5</v>
      </c>
      <c r="G79" s="4" t="s">
        <v>6</v>
      </c>
      <c r="H79" s="4" t="s">
        <v>7</v>
      </c>
      <c r="I79" s="11" t="s">
        <v>8</v>
      </c>
      <c r="J79" s="4" t="s">
        <v>2</v>
      </c>
      <c r="K79" s="4" t="s">
        <v>3</v>
      </c>
      <c r="L79" s="4" t="s">
        <v>4</v>
      </c>
      <c r="M79" s="11" t="s">
        <v>5</v>
      </c>
      <c r="N79" s="4" t="s">
        <v>6</v>
      </c>
      <c r="O79" s="4" t="s">
        <v>7</v>
      </c>
      <c r="P79" s="11" t="s">
        <v>8</v>
      </c>
      <c r="Q79" s="4" t="s">
        <v>2</v>
      </c>
      <c r="R79" s="4" t="s">
        <v>3</v>
      </c>
      <c r="S79" s="4" t="s">
        <v>4</v>
      </c>
      <c r="T79" s="11" t="s">
        <v>5</v>
      </c>
      <c r="U79" s="4" t="s">
        <v>6</v>
      </c>
      <c r="V79" s="4" t="s">
        <v>7</v>
      </c>
      <c r="W79" s="11" t="s">
        <v>8</v>
      </c>
    </row>
    <row r="80" spans="1:23" x14ac:dyDescent="0.3">
      <c r="A80">
        <f t="shared" ref="A80:A90" si="64">A65+1</f>
        <v>2008</v>
      </c>
      <c r="B80" s="35">
        <v>9</v>
      </c>
      <c r="C80" s="6">
        <v>9815857</v>
      </c>
      <c r="D80" s="6">
        <v>1079239</v>
      </c>
      <c r="E80" s="6">
        <v>199974</v>
      </c>
      <c r="F80" s="12">
        <f>SUM(C80:E80)</f>
        <v>11095070</v>
      </c>
      <c r="G80" s="6">
        <v>62219</v>
      </c>
      <c r="H80" s="6">
        <v>527040</v>
      </c>
      <c r="I80" s="12">
        <f>SUM(F80:H80)</f>
        <v>11684329</v>
      </c>
      <c r="J80" s="6">
        <f>C80*$J$1</f>
        <v>4089940.416666667</v>
      </c>
      <c r="K80" s="6">
        <f t="shared" ref="K80:L90" si="65">D80*$J$1</f>
        <v>449682.91666666669</v>
      </c>
      <c r="L80" s="6">
        <f t="shared" si="65"/>
        <v>83322.5</v>
      </c>
      <c r="M80" s="12">
        <f>SUM(J80:L80)</f>
        <v>4622945.833333334</v>
      </c>
      <c r="N80" s="6">
        <f t="shared" ref="N80:O90" si="66">G80*$J$1</f>
        <v>25924.583333333336</v>
      </c>
      <c r="O80" s="6">
        <f t="shared" si="66"/>
        <v>219600</v>
      </c>
      <c r="P80" s="12">
        <f>SUM(M80:O80)</f>
        <v>4868470.416666667</v>
      </c>
      <c r="Q80" s="6">
        <f t="shared" ref="Q80:S90" si="67">IF($B80=82,IFERROR(J80*$R$1,""),IFERROR(J80*$Q$1,""))</f>
        <v>286295.82916666672</v>
      </c>
      <c r="R80" s="6">
        <f t="shared" si="67"/>
        <v>31477.804166666672</v>
      </c>
      <c r="S80" s="6">
        <f t="shared" si="67"/>
        <v>5832.5750000000007</v>
      </c>
      <c r="T80" s="12">
        <f>SUM(Q80:S80)</f>
        <v>323606.20833333343</v>
      </c>
      <c r="U80" s="6">
        <f t="shared" ref="U80:V90" si="68">IF($B80=82,IFERROR(N80*$R$1,""),IFERROR(N80*$Q$1,""))</f>
        <v>1814.7208333333338</v>
      </c>
      <c r="V80" s="6">
        <f t="shared" si="68"/>
        <v>15372.000000000002</v>
      </c>
      <c r="W80" s="12">
        <f>SUM(T80:V80)</f>
        <v>340792.92916666676</v>
      </c>
    </row>
    <row r="81" spans="1:23" x14ac:dyDescent="0.3">
      <c r="A81">
        <f t="shared" si="64"/>
        <v>2008</v>
      </c>
      <c r="B81" s="35">
        <v>11</v>
      </c>
      <c r="C81" s="6">
        <v>1603</v>
      </c>
      <c r="D81" s="6">
        <v>0</v>
      </c>
      <c r="E81" s="6">
        <v>0</v>
      </c>
      <c r="F81" s="12">
        <f t="shared" ref="F81:F90" si="69">SUM(C81:E81)</f>
        <v>1603</v>
      </c>
      <c r="G81" s="6">
        <v>0</v>
      </c>
      <c r="H81" s="6">
        <v>0</v>
      </c>
      <c r="I81" s="12">
        <f t="shared" ref="I81:I90" si="70">SUM(F81:H81)</f>
        <v>1603</v>
      </c>
      <c r="J81" s="6">
        <f t="shared" ref="J81:J90" si="71">C81*$J$1</f>
        <v>667.91666666666674</v>
      </c>
      <c r="K81" s="6">
        <f t="shared" si="65"/>
        <v>0</v>
      </c>
      <c r="L81" s="6">
        <f t="shared" si="65"/>
        <v>0</v>
      </c>
      <c r="M81" s="12">
        <f t="shared" ref="M81:M90" si="72">SUM(J81:L81)</f>
        <v>667.91666666666674</v>
      </c>
      <c r="N81" s="6">
        <f t="shared" si="66"/>
        <v>0</v>
      </c>
      <c r="O81" s="6">
        <f t="shared" si="66"/>
        <v>0</v>
      </c>
      <c r="P81" s="12">
        <f t="shared" ref="P81:P90" si="73">SUM(M81:O81)</f>
        <v>667.91666666666674</v>
      </c>
      <c r="Q81" s="6">
        <f t="shared" si="67"/>
        <v>46.754166666666677</v>
      </c>
      <c r="R81" s="6">
        <f t="shared" si="67"/>
        <v>0</v>
      </c>
      <c r="S81" s="6">
        <f t="shared" si="67"/>
        <v>0</v>
      </c>
      <c r="T81" s="12">
        <f t="shared" ref="T81:T90" si="74">SUM(Q81:S81)</f>
        <v>46.754166666666677</v>
      </c>
      <c r="U81" s="6">
        <f t="shared" si="68"/>
        <v>0</v>
      </c>
      <c r="V81" s="6">
        <f t="shared" si="68"/>
        <v>0</v>
      </c>
      <c r="W81" s="12">
        <f t="shared" ref="W81:W90" si="75">SUM(T81:V81)</f>
        <v>46.754166666666677</v>
      </c>
    </row>
    <row r="82" spans="1:23" x14ac:dyDescent="0.3">
      <c r="A82">
        <f t="shared" si="64"/>
        <v>2008</v>
      </c>
      <c r="B82" s="35">
        <v>31</v>
      </c>
      <c r="C82" s="6">
        <v>24072714</v>
      </c>
      <c r="D82" s="6">
        <v>946481</v>
      </c>
      <c r="E82" s="6">
        <v>1090758</v>
      </c>
      <c r="F82" s="12">
        <f t="shared" si="69"/>
        <v>26109953</v>
      </c>
      <c r="G82" s="6">
        <v>112133</v>
      </c>
      <c r="H82" s="6">
        <v>0</v>
      </c>
      <c r="I82" s="12">
        <f t="shared" si="70"/>
        <v>26222086</v>
      </c>
      <c r="J82" s="6">
        <f t="shared" si="71"/>
        <v>10030297.5</v>
      </c>
      <c r="K82" s="6">
        <f t="shared" si="65"/>
        <v>394367.08333333337</v>
      </c>
      <c r="L82" s="6">
        <f t="shared" si="65"/>
        <v>454482.5</v>
      </c>
      <c r="M82" s="12">
        <f t="shared" si="72"/>
        <v>10879147.083333334</v>
      </c>
      <c r="N82" s="6">
        <f t="shared" si="66"/>
        <v>46722.083333333336</v>
      </c>
      <c r="O82" s="6">
        <f t="shared" si="66"/>
        <v>0</v>
      </c>
      <c r="P82" s="12">
        <f t="shared" si="73"/>
        <v>10925869.166666668</v>
      </c>
      <c r="Q82" s="6">
        <f t="shared" si="67"/>
        <v>702120.82500000007</v>
      </c>
      <c r="R82" s="6">
        <f t="shared" si="67"/>
        <v>27605.695833333339</v>
      </c>
      <c r="S82" s="6">
        <f t="shared" si="67"/>
        <v>31813.775000000001</v>
      </c>
      <c r="T82" s="12">
        <f t="shared" si="74"/>
        <v>761540.2958333334</v>
      </c>
      <c r="U82" s="6">
        <f t="shared" si="68"/>
        <v>3270.545833333334</v>
      </c>
      <c r="V82" s="6">
        <f t="shared" si="68"/>
        <v>0</v>
      </c>
      <c r="W82" s="12">
        <f t="shared" si="75"/>
        <v>764810.84166666667</v>
      </c>
    </row>
    <row r="83" spans="1:23" x14ac:dyDescent="0.3">
      <c r="A83">
        <f t="shared" si="64"/>
        <v>2008</v>
      </c>
      <c r="B83" s="35">
        <v>32</v>
      </c>
      <c r="C83" s="6">
        <v>0</v>
      </c>
      <c r="D83" s="6">
        <v>0</v>
      </c>
      <c r="E83" s="6">
        <v>0</v>
      </c>
      <c r="F83" s="12">
        <f t="shared" si="69"/>
        <v>0</v>
      </c>
      <c r="G83" s="6">
        <v>0</v>
      </c>
      <c r="H83" s="6">
        <v>0</v>
      </c>
      <c r="I83" s="12">
        <f t="shared" si="70"/>
        <v>0</v>
      </c>
      <c r="J83" s="6">
        <f t="shared" si="71"/>
        <v>0</v>
      </c>
      <c r="K83" s="6">
        <f t="shared" si="65"/>
        <v>0</v>
      </c>
      <c r="L83" s="6">
        <f t="shared" si="65"/>
        <v>0</v>
      </c>
      <c r="M83" s="12">
        <f t="shared" si="72"/>
        <v>0</v>
      </c>
      <c r="N83" s="6">
        <f t="shared" si="66"/>
        <v>0</v>
      </c>
      <c r="O83" s="6">
        <f t="shared" si="66"/>
        <v>0</v>
      </c>
      <c r="P83" s="12">
        <f t="shared" si="73"/>
        <v>0</v>
      </c>
      <c r="Q83" s="6">
        <f t="shared" si="67"/>
        <v>0</v>
      </c>
      <c r="R83" s="6">
        <f t="shared" si="67"/>
        <v>0</v>
      </c>
      <c r="S83" s="6">
        <f t="shared" si="67"/>
        <v>0</v>
      </c>
      <c r="T83" s="12">
        <f t="shared" si="74"/>
        <v>0</v>
      </c>
      <c r="U83" s="6">
        <f t="shared" si="68"/>
        <v>0</v>
      </c>
      <c r="V83" s="6">
        <f t="shared" si="68"/>
        <v>0</v>
      </c>
      <c r="W83" s="12">
        <f t="shared" si="75"/>
        <v>0</v>
      </c>
    </row>
    <row r="84" spans="1:23" x14ac:dyDescent="0.3">
      <c r="A84">
        <f t="shared" si="64"/>
        <v>2008</v>
      </c>
      <c r="B84" s="35">
        <v>33</v>
      </c>
      <c r="C84" s="6">
        <v>4936940</v>
      </c>
      <c r="D84" s="6">
        <v>391111</v>
      </c>
      <c r="E84" s="6">
        <v>11923</v>
      </c>
      <c r="F84" s="12">
        <f t="shared" si="69"/>
        <v>5339974</v>
      </c>
      <c r="G84" s="6">
        <v>153408</v>
      </c>
      <c r="H84" s="6">
        <v>4115475</v>
      </c>
      <c r="I84" s="12">
        <f t="shared" si="70"/>
        <v>9608857</v>
      </c>
      <c r="J84" s="6">
        <f t="shared" si="71"/>
        <v>2057058.3333333335</v>
      </c>
      <c r="K84" s="6">
        <f t="shared" si="65"/>
        <v>162962.91666666669</v>
      </c>
      <c r="L84" s="6">
        <f t="shared" si="65"/>
        <v>4967.916666666667</v>
      </c>
      <c r="M84" s="12">
        <f t="shared" si="72"/>
        <v>2224989.1666666665</v>
      </c>
      <c r="N84" s="6">
        <f t="shared" si="66"/>
        <v>63920</v>
      </c>
      <c r="O84" s="6">
        <f t="shared" si="66"/>
        <v>1714781.25</v>
      </c>
      <c r="P84" s="12">
        <f t="shared" si="73"/>
        <v>4003690.4166666665</v>
      </c>
      <c r="Q84" s="6">
        <f t="shared" si="67"/>
        <v>143994.08333333337</v>
      </c>
      <c r="R84" s="6">
        <f t="shared" si="67"/>
        <v>11407.404166666669</v>
      </c>
      <c r="S84" s="6">
        <f t="shared" si="67"/>
        <v>347.75416666666672</v>
      </c>
      <c r="T84" s="12">
        <f t="shared" si="74"/>
        <v>155749.24166666673</v>
      </c>
      <c r="U84" s="6">
        <f t="shared" si="68"/>
        <v>4474.4000000000005</v>
      </c>
      <c r="V84" s="6">
        <f t="shared" si="68"/>
        <v>120034.68750000001</v>
      </c>
      <c r="W84" s="12">
        <f t="shared" si="75"/>
        <v>280258.32916666672</v>
      </c>
    </row>
    <row r="85" spans="1:23" x14ac:dyDescent="0.3">
      <c r="A85">
        <f t="shared" si="64"/>
        <v>2008</v>
      </c>
      <c r="B85" s="35">
        <v>40</v>
      </c>
      <c r="C85" s="6">
        <v>0</v>
      </c>
      <c r="D85" s="6">
        <v>0</v>
      </c>
      <c r="E85" s="6">
        <v>0</v>
      </c>
      <c r="F85" s="12">
        <f t="shared" si="69"/>
        <v>0</v>
      </c>
      <c r="G85" s="6">
        <v>0</v>
      </c>
      <c r="H85" s="6">
        <v>0</v>
      </c>
      <c r="I85" s="12">
        <f t="shared" si="70"/>
        <v>0</v>
      </c>
      <c r="J85" s="6">
        <f t="shared" si="71"/>
        <v>0</v>
      </c>
      <c r="K85" s="6">
        <f t="shared" si="65"/>
        <v>0</v>
      </c>
      <c r="L85" s="6">
        <f t="shared" si="65"/>
        <v>0</v>
      </c>
      <c r="M85" s="12">
        <f t="shared" si="72"/>
        <v>0</v>
      </c>
      <c r="N85" s="6">
        <f t="shared" si="66"/>
        <v>0</v>
      </c>
      <c r="O85" s="6">
        <f t="shared" si="66"/>
        <v>0</v>
      </c>
      <c r="P85" s="12">
        <f t="shared" si="73"/>
        <v>0</v>
      </c>
      <c r="Q85" s="6">
        <f t="shared" si="67"/>
        <v>0</v>
      </c>
      <c r="R85" s="6">
        <f t="shared" si="67"/>
        <v>0</v>
      </c>
      <c r="S85" s="6">
        <f t="shared" si="67"/>
        <v>0</v>
      </c>
      <c r="T85" s="12">
        <f t="shared" si="74"/>
        <v>0</v>
      </c>
      <c r="U85" s="6">
        <f t="shared" si="68"/>
        <v>0</v>
      </c>
      <c r="V85" s="6">
        <f t="shared" si="68"/>
        <v>0</v>
      </c>
      <c r="W85" s="12">
        <f t="shared" si="75"/>
        <v>0</v>
      </c>
    </row>
    <row r="86" spans="1:23" x14ac:dyDescent="0.3">
      <c r="A86">
        <f t="shared" si="64"/>
        <v>2008</v>
      </c>
      <c r="B86" s="35">
        <v>46</v>
      </c>
      <c r="C86" s="6">
        <v>0</v>
      </c>
      <c r="D86" s="6">
        <v>0</v>
      </c>
      <c r="E86" s="6">
        <v>0</v>
      </c>
      <c r="F86" s="12">
        <f t="shared" si="69"/>
        <v>0</v>
      </c>
      <c r="G86" s="6">
        <v>0</v>
      </c>
      <c r="H86" s="6">
        <v>0</v>
      </c>
      <c r="I86" s="12">
        <f t="shared" si="70"/>
        <v>0</v>
      </c>
      <c r="J86" s="6">
        <f t="shared" si="71"/>
        <v>0</v>
      </c>
      <c r="K86" s="6">
        <f t="shared" si="65"/>
        <v>0</v>
      </c>
      <c r="L86" s="6">
        <f t="shared" si="65"/>
        <v>0</v>
      </c>
      <c r="M86" s="12">
        <f t="shared" si="72"/>
        <v>0</v>
      </c>
      <c r="N86" s="6">
        <f t="shared" si="66"/>
        <v>0</v>
      </c>
      <c r="O86" s="6">
        <f t="shared" si="66"/>
        <v>0</v>
      </c>
      <c r="P86" s="12">
        <f t="shared" si="73"/>
        <v>0</v>
      </c>
      <c r="Q86" s="6">
        <f t="shared" si="67"/>
        <v>0</v>
      </c>
      <c r="R86" s="6">
        <f t="shared" si="67"/>
        <v>0</v>
      </c>
      <c r="S86" s="6">
        <f t="shared" si="67"/>
        <v>0</v>
      </c>
      <c r="T86" s="12">
        <f t="shared" si="74"/>
        <v>0</v>
      </c>
      <c r="U86" s="6">
        <f t="shared" si="68"/>
        <v>0</v>
      </c>
      <c r="V86" s="6">
        <f t="shared" si="68"/>
        <v>0</v>
      </c>
      <c r="W86" s="12">
        <f t="shared" si="75"/>
        <v>0</v>
      </c>
    </row>
    <row r="87" spans="1:23" x14ac:dyDescent="0.3">
      <c r="A87">
        <f t="shared" si="64"/>
        <v>2008</v>
      </c>
      <c r="B87" s="35">
        <v>47</v>
      </c>
      <c r="C87" s="6">
        <v>441831</v>
      </c>
      <c r="D87" s="6">
        <v>543150</v>
      </c>
      <c r="E87" s="6">
        <v>298944</v>
      </c>
      <c r="F87" s="12">
        <f t="shared" si="69"/>
        <v>1283925</v>
      </c>
      <c r="G87" s="6">
        <v>0</v>
      </c>
      <c r="H87" s="6">
        <v>41358</v>
      </c>
      <c r="I87" s="12">
        <f t="shared" si="70"/>
        <v>1325283</v>
      </c>
      <c r="J87" s="6">
        <f t="shared" si="71"/>
        <v>184096.25</v>
      </c>
      <c r="K87" s="6">
        <f t="shared" si="65"/>
        <v>226312.5</v>
      </c>
      <c r="L87" s="6">
        <f t="shared" si="65"/>
        <v>124560</v>
      </c>
      <c r="M87" s="12">
        <f t="shared" si="72"/>
        <v>534968.75</v>
      </c>
      <c r="N87" s="6">
        <f t="shared" si="66"/>
        <v>0</v>
      </c>
      <c r="O87" s="6">
        <f t="shared" si="66"/>
        <v>17232.5</v>
      </c>
      <c r="P87" s="12">
        <f t="shared" si="73"/>
        <v>552201.25</v>
      </c>
      <c r="Q87" s="6">
        <f t="shared" si="67"/>
        <v>12886.737500000001</v>
      </c>
      <c r="R87" s="6">
        <f t="shared" si="67"/>
        <v>15841.875000000002</v>
      </c>
      <c r="S87" s="6">
        <f t="shared" si="67"/>
        <v>8719.2000000000007</v>
      </c>
      <c r="T87" s="12">
        <f t="shared" si="74"/>
        <v>37447.8125</v>
      </c>
      <c r="U87" s="6">
        <f t="shared" si="68"/>
        <v>0</v>
      </c>
      <c r="V87" s="6">
        <f t="shared" si="68"/>
        <v>1206.2750000000001</v>
      </c>
      <c r="W87" s="12">
        <f t="shared" si="75"/>
        <v>38654.087500000001</v>
      </c>
    </row>
    <row r="88" spans="1:23" x14ac:dyDescent="0.3">
      <c r="A88">
        <f t="shared" si="64"/>
        <v>2008</v>
      </c>
      <c r="B88" s="35">
        <v>65</v>
      </c>
      <c r="C88" s="6">
        <v>11527897</v>
      </c>
      <c r="D88" s="6">
        <v>20250</v>
      </c>
      <c r="E88" s="6">
        <v>0</v>
      </c>
      <c r="F88" s="12">
        <f t="shared" si="69"/>
        <v>11548147</v>
      </c>
      <c r="G88" s="6">
        <v>0</v>
      </c>
      <c r="H88" s="6">
        <v>0</v>
      </c>
      <c r="I88" s="12">
        <f t="shared" si="70"/>
        <v>11548147</v>
      </c>
      <c r="J88" s="6">
        <f t="shared" si="71"/>
        <v>4803290.416666667</v>
      </c>
      <c r="K88" s="6">
        <f t="shared" si="65"/>
        <v>8437.5</v>
      </c>
      <c r="L88" s="6">
        <f t="shared" si="65"/>
        <v>0</v>
      </c>
      <c r="M88" s="12">
        <f t="shared" si="72"/>
        <v>4811727.916666667</v>
      </c>
      <c r="N88" s="6">
        <f t="shared" si="66"/>
        <v>0</v>
      </c>
      <c r="O88" s="6">
        <f t="shared" si="66"/>
        <v>0</v>
      </c>
      <c r="P88" s="12">
        <f t="shared" si="73"/>
        <v>4811727.916666667</v>
      </c>
      <c r="Q88" s="6">
        <f t="shared" si="67"/>
        <v>336230.32916666672</v>
      </c>
      <c r="R88" s="6">
        <f t="shared" si="67"/>
        <v>590.625</v>
      </c>
      <c r="S88" s="6">
        <f t="shared" si="67"/>
        <v>0</v>
      </c>
      <c r="T88" s="12">
        <f t="shared" si="74"/>
        <v>336820.95416666672</v>
      </c>
      <c r="U88" s="6">
        <f t="shared" si="68"/>
        <v>0</v>
      </c>
      <c r="V88" s="6">
        <f t="shared" si="68"/>
        <v>0</v>
      </c>
      <c r="W88" s="12">
        <f t="shared" si="75"/>
        <v>336820.95416666672</v>
      </c>
    </row>
    <row r="89" spans="1:23" x14ac:dyDescent="0.3">
      <c r="A89">
        <f t="shared" si="64"/>
        <v>2008</v>
      </c>
      <c r="B89" s="35">
        <v>66</v>
      </c>
      <c r="C89" s="6">
        <v>0</v>
      </c>
      <c r="D89" s="6">
        <v>0</v>
      </c>
      <c r="E89" s="6">
        <v>0</v>
      </c>
      <c r="F89" s="12">
        <f t="shared" si="69"/>
        <v>0</v>
      </c>
      <c r="G89" s="6">
        <v>0</v>
      </c>
      <c r="H89" s="6">
        <v>0</v>
      </c>
      <c r="I89" s="12">
        <f t="shared" si="70"/>
        <v>0</v>
      </c>
      <c r="J89" s="6">
        <f t="shared" si="71"/>
        <v>0</v>
      </c>
      <c r="K89" s="6">
        <f t="shared" si="65"/>
        <v>0</v>
      </c>
      <c r="L89" s="6">
        <f t="shared" si="65"/>
        <v>0</v>
      </c>
      <c r="M89" s="12">
        <f t="shared" si="72"/>
        <v>0</v>
      </c>
      <c r="N89" s="6">
        <f t="shared" si="66"/>
        <v>0</v>
      </c>
      <c r="O89" s="6">
        <f t="shared" si="66"/>
        <v>0</v>
      </c>
      <c r="P89" s="12">
        <f t="shared" si="73"/>
        <v>0</v>
      </c>
      <c r="Q89" s="6">
        <f t="shared" si="67"/>
        <v>0</v>
      </c>
      <c r="R89" s="6">
        <f t="shared" si="67"/>
        <v>0</v>
      </c>
      <c r="S89" s="6">
        <f t="shared" si="67"/>
        <v>0</v>
      </c>
      <c r="T89" s="12">
        <f t="shared" si="74"/>
        <v>0</v>
      </c>
      <c r="U89" s="6">
        <f t="shared" si="68"/>
        <v>0</v>
      </c>
      <c r="V89" s="6">
        <f t="shared" si="68"/>
        <v>0</v>
      </c>
      <c r="W89" s="12">
        <f t="shared" si="75"/>
        <v>0</v>
      </c>
    </row>
    <row r="90" spans="1:23" x14ac:dyDescent="0.3">
      <c r="A90">
        <f t="shared" si="64"/>
        <v>2008</v>
      </c>
      <c r="B90" s="35">
        <v>82</v>
      </c>
      <c r="C90" s="6">
        <v>212215255</v>
      </c>
      <c r="D90" s="6">
        <v>168514</v>
      </c>
      <c r="E90" s="6">
        <v>144980</v>
      </c>
      <c r="F90" s="12">
        <f t="shared" si="69"/>
        <v>212528749</v>
      </c>
      <c r="G90" s="6">
        <v>0</v>
      </c>
      <c r="H90" s="6">
        <v>0</v>
      </c>
      <c r="I90" s="12">
        <f t="shared" si="70"/>
        <v>212528749</v>
      </c>
      <c r="J90" s="6">
        <f t="shared" si="71"/>
        <v>88423022.916666672</v>
      </c>
      <c r="K90" s="6">
        <f t="shared" si="65"/>
        <v>70214.166666666672</v>
      </c>
      <c r="L90" s="6">
        <f t="shared" si="65"/>
        <v>60408.333333333336</v>
      </c>
      <c r="M90" s="12">
        <f t="shared" si="72"/>
        <v>88553645.416666672</v>
      </c>
      <c r="N90" s="6">
        <f t="shared" si="66"/>
        <v>0</v>
      </c>
      <c r="O90" s="6">
        <f t="shared" si="66"/>
        <v>0</v>
      </c>
      <c r="P90" s="12">
        <f t="shared" si="73"/>
        <v>88553645.416666672</v>
      </c>
      <c r="Q90" s="6">
        <f t="shared" si="67"/>
        <v>14147683.666666668</v>
      </c>
      <c r="R90" s="6">
        <f t="shared" si="67"/>
        <v>11234.266666666668</v>
      </c>
      <c r="S90" s="6">
        <f t="shared" si="67"/>
        <v>9665.3333333333339</v>
      </c>
      <c r="T90" s="12">
        <f t="shared" si="74"/>
        <v>14168583.266666669</v>
      </c>
      <c r="U90" s="6">
        <f t="shared" si="68"/>
        <v>0</v>
      </c>
      <c r="V90" s="6">
        <f t="shared" si="68"/>
        <v>0</v>
      </c>
      <c r="W90" s="12">
        <f t="shared" si="75"/>
        <v>14168583.266666669</v>
      </c>
    </row>
    <row r="91" spans="1:23" x14ac:dyDescent="0.3">
      <c r="B91" s="36" t="s">
        <v>8</v>
      </c>
      <c r="C91" s="6">
        <v>263012097</v>
      </c>
      <c r="D91" s="6">
        <v>3148745</v>
      </c>
      <c r="E91" s="6">
        <v>1746579</v>
      </c>
      <c r="F91" s="12">
        <f t="shared" ref="F91:W91" si="76">SUM(F80:F90)</f>
        <v>267907421</v>
      </c>
      <c r="G91" s="6">
        <v>327760</v>
      </c>
      <c r="H91" s="6">
        <v>4683873</v>
      </c>
      <c r="I91" s="12">
        <f t="shared" si="76"/>
        <v>272919054</v>
      </c>
      <c r="J91" s="6">
        <f t="shared" si="76"/>
        <v>109588373.75</v>
      </c>
      <c r="K91" s="6">
        <f t="shared" si="76"/>
        <v>1311977.0833333335</v>
      </c>
      <c r="L91" s="6">
        <f t="shared" si="76"/>
        <v>727741.25</v>
      </c>
      <c r="M91" s="12">
        <f t="shared" si="76"/>
        <v>111628092.08333334</v>
      </c>
      <c r="N91" s="6">
        <f t="shared" si="76"/>
        <v>136566.66666666669</v>
      </c>
      <c r="O91" s="6">
        <f t="shared" si="76"/>
        <v>1951613.75</v>
      </c>
      <c r="P91" s="12">
        <f t="shared" si="76"/>
        <v>113716272.5</v>
      </c>
      <c r="Q91" s="6">
        <f t="shared" si="76"/>
        <v>15629258.225000001</v>
      </c>
      <c r="R91" s="6">
        <f t="shared" si="76"/>
        <v>98157.670833333352</v>
      </c>
      <c r="S91" s="6">
        <f t="shared" si="76"/>
        <v>56378.637500000004</v>
      </c>
      <c r="T91" s="12">
        <f t="shared" si="76"/>
        <v>15783794.533333337</v>
      </c>
      <c r="U91" s="6">
        <f t="shared" si="76"/>
        <v>9559.6666666666679</v>
      </c>
      <c r="V91" s="6">
        <f t="shared" si="76"/>
        <v>136612.96250000002</v>
      </c>
      <c r="W91" s="12">
        <f t="shared" si="76"/>
        <v>15929967.162500003</v>
      </c>
    </row>
    <row r="93" spans="1:23" x14ac:dyDescent="0.3">
      <c r="B93" s="16">
        <v>2009</v>
      </c>
      <c r="C93" s="57" t="s">
        <v>0</v>
      </c>
      <c r="D93" s="57"/>
      <c r="E93" s="57"/>
      <c r="F93" s="57"/>
      <c r="G93" s="57"/>
      <c r="H93" s="57"/>
      <c r="I93" s="57"/>
      <c r="J93" s="57" t="s">
        <v>30</v>
      </c>
      <c r="K93" s="57"/>
      <c r="L93" s="57"/>
      <c r="M93" s="57"/>
      <c r="N93" s="57"/>
      <c r="O93" s="57"/>
      <c r="P93" s="57"/>
      <c r="Q93" s="57" t="s">
        <v>31</v>
      </c>
      <c r="R93" s="57"/>
      <c r="S93" s="57"/>
      <c r="T93" s="57"/>
      <c r="U93" s="57"/>
      <c r="V93" s="57"/>
      <c r="W93" s="57"/>
    </row>
    <row r="94" spans="1:23" ht="72" x14ac:dyDescent="0.3">
      <c r="B94" s="34" t="s">
        <v>73</v>
      </c>
      <c r="C94" s="4" t="s">
        <v>2</v>
      </c>
      <c r="D94" s="4" t="s">
        <v>3</v>
      </c>
      <c r="E94" s="4" t="s">
        <v>4</v>
      </c>
      <c r="F94" s="11" t="s">
        <v>5</v>
      </c>
      <c r="G94" s="4" t="s">
        <v>6</v>
      </c>
      <c r="H94" s="4" t="s">
        <v>7</v>
      </c>
      <c r="I94" s="11" t="s">
        <v>8</v>
      </c>
      <c r="J94" s="4" t="s">
        <v>2</v>
      </c>
      <c r="K94" s="4" t="s">
        <v>3</v>
      </c>
      <c r="L94" s="4" t="s">
        <v>4</v>
      </c>
      <c r="M94" s="11" t="s">
        <v>5</v>
      </c>
      <c r="N94" s="4" t="s">
        <v>6</v>
      </c>
      <c r="O94" s="4" t="s">
        <v>7</v>
      </c>
      <c r="P94" s="11" t="s">
        <v>8</v>
      </c>
      <c r="Q94" s="4" t="s">
        <v>2</v>
      </c>
      <c r="R94" s="4" t="s">
        <v>3</v>
      </c>
      <c r="S94" s="4" t="s">
        <v>4</v>
      </c>
      <c r="T94" s="11" t="s">
        <v>5</v>
      </c>
      <c r="U94" s="4" t="s">
        <v>6</v>
      </c>
      <c r="V94" s="4" t="s">
        <v>7</v>
      </c>
      <c r="W94" s="11" t="s">
        <v>8</v>
      </c>
    </row>
    <row r="95" spans="1:23" x14ac:dyDescent="0.3">
      <c r="A95">
        <f t="shared" ref="A95:A105" si="77">A80+1</f>
        <v>2009</v>
      </c>
      <c r="B95" s="35">
        <v>9</v>
      </c>
      <c r="C95" s="6">
        <v>8135013</v>
      </c>
      <c r="D95" s="6">
        <v>919724</v>
      </c>
      <c r="E95" s="6">
        <v>119732</v>
      </c>
      <c r="F95" s="12">
        <f>SUM(C95:E95)</f>
        <v>9174469</v>
      </c>
      <c r="G95" s="6">
        <v>54996</v>
      </c>
      <c r="H95" s="6">
        <v>200160</v>
      </c>
      <c r="I95" s="12">
        <f>SUM(F95:H95)</f>
        <v>9429625</v>
      </c>
      <c r="J95" s="6">
        <f>C95*$J$1</f>
        <v>3389588.75</v>
      </c>
      <c r="K95" s="6">
        <f t="shared" ref="K95:L105" si="78">D95*$J$1</f>
        <v>383218.33333333337</v>
      </c>
      <c r="L95" s="6">
        <f t="shared" si="78"/>
        <v>49888.333333333336</v>
      </c>
      <c r="M95" s="12">
        <f>SUM(J95:L95)</f>
        <v>3822695.416666667</v>
      </c>
      <c r="N95" s="6">
        <f t="shared" ref="N95:O105" si="79">G95*$J$1</f>
        <v>22915</v>
      </c>
      <c r="O95" s="6">
        <f t="shared" si="79"/>
        <v>83400</v>
      </c>
      <c r="P95" s="12">
        <f>SUM(M95:O95)</f>
        <v>3929010.416666667</v>
      </c>
      <c r="Q95" s="6">
        <f t="shared" ref="Q95:S105" si="80">IF($B95=82,IFERROR(J95*$R$1,""),IFERROR(J95*$Q$1,""))</f>
        <v>237271.21250000002</v>
      </c>
      <c r="R95" s="6">
        <f t="shared" si="80"/>
        <v>26825.28333333334</v>
      </c>
      <c r="S95" s="6">
        <f t="shared" si="80"/>
        <v>3492.1833333333338</v>
      </c>
      <c r="T95" s="12">
        <f>SUM(Q95:S95)</f>
        <v>267588.6791666667</v>
      </c>
      <c r="U95" s="6">
        <f t="shared" ref="U95:V105" si="81">IF($B95=82,IFERROR(N95*$R$1,""),IFERROR(N95*$Q$1,""))</f>
        <v>1604.0500000000002</v>
      </c>
      <c r="V95" s="6">
        <f t="shared" si="81"/>
        <v>5838.0000000000009</v>
      </c>
      <c r="W95" s="12">
        <f>SUM(T95:V95)</f>
        <v>275030.72916666669</v>
      </c>
    </row>
    <row r="96" spans="1:23" x14ac:dyDescent="0.3">
      <c r="A96">
        <f t="shared" si="77"/>
        <v>2009</v>
      </c>
      <c r="B96" s="35">
        <v>11</v>
      </c>
      <c r="C96" s="6">
        <v>0</v>
      </c>
      <c r="D96" s="6">
        <v>0</v>
      </c>
      <c r="E96" s="6">
        <v>0</v>
      </c>
      <c r="F96" s="12">
        <f t="shared" ref="F96:F105" si="82">SUM(C96:E96)</f>
        <v>0</v>
      </c>
      <c r="G96" s="6">
        <v>0</v>
      </c>
      <c r="H96" s="6">
        <v>0</v>
      </c>
      <c r="I96" s="12">
        <f t="shared" ref="I96:I105" si="83">SUM(F96:H96)</f>
        <v>0</v>
      </c>
      <c r="J96" s="6">
        <f t="shared" ref="J96:J105" si="84">C96*$J$1</f>
        <v>0</v>
      </c>
      <c r="K96" s="6">
        <f t="shared" si="78"/>
        <v>0</v>
      </c>
      <c r="L96" s="6">
        <f t="shared" si="78"/>
        <v>0</v>
      </c>
      <c r="M96" s="12">
        <f t="shared" ref="M96:M105" si="85">SUM(J96:L96)</f>
        <v>0</v>
      </c>
      <c r="N96" s="6">
        <f t="shared" si="79"/>
        <v>0</v>
      </c>
      <c r="O96" s="6">
        <f t="shared" si="79"/>
        <v>0</v>
      </c>
      <c r="P96" s="12">
        <f t="shared" ref="P96:P105" si="86">SUM(M96:O96)</f>
        <v>0</v>
      </c>
      <c r="Q96" s="6">
        <f t="shared" si="80"/>
        <v>0</v>
      </c>
      <c r="R96" s="6">
        <f t="shared" si="80"/>
        <v>0</v>
      </c>
      <c r="S96" s="6">
        <f t="shared" si="80"/>
        <v>0</v>
      </c>
      <c r="T96" s="12">
        <f t="shared" ref="T96:T105" si="87">SUM(Q96:S96)</f>
        <v>0</v>
      </c>
      <c r="U96" s="6">
        <f t="shared" si="81"/>
        <v>0</v>
      </c>
      <c r="V96" s="6">
        <f t="shared" si="81"/>
        <v>0</v>
      </c>
      <c r="W96" s="12">
        <f t="shared" ref="W96:W105" si="88">SUM(T96:V96)</f>
        <v>0</v>
      </c>
    </row>
    <row r="97" spans="1:23" x14ac:dyDescent="0.3">
      <c r="A97">
        <f t="shared" si="77"/>
        <v>2009</v>
      </c>
      <c r="B97" s="35">
        <v>31</v>
      </c>
      <c r="C97" s="6">
        <v>22197263</v>
      </c>
      <c r="D97" s="6">
        <v>1058685</v>
      </c>
      <c r="E97" s="6">
        <v>951612</v>
      </c>
      <c r="F97" s="12">
        <f t="shared" si="82"/>
        <v>24207560</v>
      </c>
      <c r="G97" s="6">
        <v>70358</v>
      </c>
      <c r="H97" s="6">
        <v>0</v>
      </c>
      <c r="I97" s="12">
        <f t="shared" si="83"/>
        <v>24277918</v>
      </c>
      <c r="J97" s="6">
        <f t="shared" si="84"/>
        <v>9248859.583333334</v>
      </c>
      <c r="K97" s="6">
        <f t="shared" si="78"/>
        <v>441118.75</v>
      </c>
      <c r="L97" s="6">
        <f t="shared" si="78"/>
        <v>396505</v>
      </c>
      <c r="M97" s="12">
        <f t="shared" si="85"/>
        <v>10086483.333333334</v>
      </c>
      <c r="N97" s="6">
        <f t="shared" si="79"/>
        <v>29315.833333333336</v>
      </c>
      <c r="O97" s="6">
        <f t="shared" si="79"/>
        <v>0</v>
      </c>
      <c r="P97" s="12">
        <f t="shared" si="86"/>
        <v>10115799.166666668</v>
      </c>
      <c r="Q97" s="6">
        <f t="shared" si="80"/>
        <v>647420.1708333334</v>
      </c>
      <c r="R97" s="6">
        <f t="shared" si="80"/>
        <v>30878.312500000004</v>
      </c>
      <c r="S97" s="6">
        <f t="shared" si="80"/>
        <v>27755.350000000002</v>
      </c>
      <c r="T97" s="12">
        <f t="shared" si="87"/>
        <v>706053.83333333337</v>
      </c>
      <c r="U97" s="6">
        <f t="shared" si="81"/>
        <v>2052.1083333333336</v>
      </c>
      <c r="V97" s="6">
        <f t="shared" si="81"/>
        <v>0</v>
      </c>
      <c r="W97" s="12">
        <f t="shared" si="88"/>
        <v>708105.94166666665</v>
      </c>
    </row>
    <row r="98" spans="1:23" x14ac:dyDescent="0.3">
      <c r="A98">
        <f t="shared" si="77"/>
        <v>2009</v>
      </c>
      <c r="B98" s="35">
        <v>32</v>
      </c>
      <c r="C98" s="6">
        <v>0</v>
      </c>
      <c r="D98" s="6">
        <v>0</v>
      </c>
      <c r="E98" s="6">
        <v>0</v>
      </c>
      <c r="F98" s="12">
        <f t="shared" si="82"/>
        <v>0</v>
      </c>
      <c r="G98" s="6">
        <v>0</v>
      </c>
      <c r="H98" s="6">
        <v>0</v>
      </c>
      <c r="I98" s="12">
        <f t="shared" si="83"/>
        <v>0</v>
      </c>
      <c r="J98" s="6">
        <f t="shared" si="84"/>
        <v>0</v>
      </c>
      <c r="K98" s="6">
        <f t="shared" si="78"/>
        <v>0</v>
      </c>
      <c r="L98" s="6">
        <f t="shared" si="78"/>
        <v>0</v>
      </c>
      <c r="M98" s="12">
        <f t="shared" si="85"/>
        <v>0</v>
      </c>
      <c r="N98" s="6">
        <f t="shared" si="79"/>
        <v>0</v>
      </c>
      <c r="O98" s="6">
        <f t="shared" si="79"/>
        <v>0</v>
      </c>
      <c r="P98" s="12">
        <f t="shared" si="86"/>
        <v>0</v>
      </c>
      <c r="Q98" s="6">
        <f t="shared" si="80"/>
        <v>0</v>
      </c>
      <c r="R98" s="6">
        <f t="shared" si="80"/>
        <v>0</v>
      </c>
      <c r="S98" s="6">
        <f t="shared" si="80"/>
        <v>0</v>
      </c>
      <c r="T98" s="12">
        <f t="shared" si="87"/>
        <v>0</v>
      </c>
      <c r="U98" s="6">
        <f t="shared" si="81"/>
        <v>0</v>
      </c>
      <c r="V98" s="6">
        <f t="shared" si="81"/>
        <v>0</v>
      </c>
      <c r="W98" s="12">
        <f t="shared" si="88"/>
        <v>0</v>
      </c>
    </row>
    <row r="99" spans="1:23" x14ac:dyDescent="0.3">
      <c r="A99">
        <f t="shared" si="77"/>
        <v>2009</v>
      </c>
      <c r="B99" s="35">
        <v>33</v>
      </c>
      <c r="C99" s="6">
        <v>4106168</v>
      </c>
      <c r="D99" s="6">
        <v>374117</v>
      </c>
      <c r="E99" s="6">
        <v>10648</v>
      </c>
      <c r="F99" s="12">
        <f t="shared" si="82"/>
        <v>4490933</v>
      </c>
      <c r="G99" s="6">
        <v>172932</v>
      </c>
      <c r="H99" s="6">
        <v>3898422</v>
      </c>
      <c r="I99" s="12">
        <f t="shared" si="83"/>
        <v>8562287</v>
      </c>
      <c r="J99" s="6">
        <f t="shared" si="84"/>
        <v>1710903.3333333335</v>
      </c>
      <c r="K99" s="6">
        <f t="shared" si="78"/>
        <v>155882.08333333334</v>
      </c>
      <c r="L99" s="6">
        <f t="shared" si="78"/>
        <v>4436.666666666667</v>
      </c>
      <c r="M99" s="12">
        <f t="shared" si="85"/>
        <v>1871222.0833333335</v>
      </c>
      <c r="N99" s="6">
        <f t="shared" si="79"/>
        <v>72055</v>
      </c>
      <c r="O99" s="6">
        <f t="shared" si="79"/>
        <v>1624342.5</v>
      </c>
      <c r="P99" s="12">
        <f t="shared" si="86"/>
        <v>3567619.5833333335</v>
      </c>
      <c r="Q99" s="6">
        <f t="shared" si="80"/>
        <v>119763.23333333335</v>
      </c>
      <c r="R99" s="6">
        <f t="shared" si="80"/>
        <v>10911.745833333334</v>
      </c>
      <c r="S99" s="6">
        <f t="shared" si="80"/>
        <v>310.56666666666672</v>
      </c>
      <c r="T99" s="12">
        <f t="shared" si="87"/>
        <v>130985.54583333335</v>
      </c>
      <c r="U99" s="6">
        <f t="shared" si="81"/>
        <v>5043.8500000000004</v>
      </c>
      <c r="V99" s="6">
        <f t="shared" si="81"/>
        <v>113703.97500000001</v>
      </c>
      <c r="W99" s="12">
        <f t="shared" si="88"/>
        <v>249733.37083333335</v>
      </c>
    </row>
    <row r="100" spans="1:23" x14ac:dyDescent="0.3">
      <c r="A100">
        <f t="shared" si="77"/>
        <v>2009</v>
      </c>
      <c r="B100" s="35">
        <v>40</v>
      </c>
      <c r="C100" s="6">
        <v>0</v>
      </c>
      <c r="D100" s="6">
        <v>0</v>
      </c>
      <c r="E100" s="6">
        <v>0</v>
      </c>
      <c r="F100" s="12">
        <f t="shared" si="82"/>
        <v>0</v>
      </c>
      <c r="G100" s="6">
        <v>0</v>
      </c>
      <c r="H100" s="6">
        <v>0</v>
      </c>
      <c r="I100" s="12">
        <f t="shared" si="83"/>
        <v>0</v>
      </c>
      <c r="J100" s="6">
        <f t="shared" si="84"/>
        <v>0</v>
      </c>
      <c r="K100" s="6">
        <f t="shared" si="78"/>
        <v>0</v>
      </c>
      <c r="L100" s="6">
        <f t="shared" si="78"/>
        <v>0</v>
      </c>
      <c r="M100" s="12">
        <f t="shared" si="85"/>
        <v>0</v>
      </c>
      <c r="N100" s="6">
        <f t="shared" si="79"/>
        <v>0</v>
      </c>
      <c r="O100" s="6">
        <f t="shared" si="79"/>
        <v>0</v>
      </c>
      <c r="P100" s="12">
        <f t="shared" si="86"/>
        <v>0</v>
      </c>
      <c r="Q100" s="6">
        <f t="shared" si="80"/>
        <v>0</v>
      </c>
      <c r="R100" s="6">
        <f t="shared" si="80"/>
        <v>0</v>
      </c>
      <c r="S100" s="6">
        <f t="shared" si="80"/>
        <v>0</v>
      </c>
      <c r="T100" s="12">
        <f t="shared" si="87"/>
        <v>0</v>
      </c>
      <c r="U100" s="6">
        <f t="shared" si="81"/>
        <v>0</v>
      </c>
      <c r="V100" s="6">
        <f t="shared" si="81"/>
        <v>0</v>
      </c>
      <c r="W100" s="12">
        <f t="shared" si="88"/>
        <v>0</v>
      </c>
    </row>
    <row r="101" spans="1:23" x14ac:dyDescent="0.3">
      <c r="A101">
        <f t="shared" si="77"/>
        <v>2009</v>
      </c>
      <c r="B101" s="35">
        <v>46</v>
      </c>
      <c r="C101" s="6">
        <v>0</v>
      </c>
      <c r="D101" s="6">
        <v>0</v>
      </c>
      <c r="E101" s="6">
        <v>0</v>
      </c>
      <c r="F101" s="12">
        <f t="shared" si="82"/>
        <v>0</v>
      </c>
      <c r="G101" s="6">
        <v>0</v>
      </c>
      <c r="H101" s="6">
        <v>0</v>
      </c>
      <c r="I101" s="12">
        <f t="shared" si="83"/>
        <v>0</v>
      </c>
      <c r="J101" s="6">
        <f t="shared" si="84"/>
        <v>0</v>
      </c>
      <c r="K101" s="6">
        <f t="shared" si="78"/>
        <v>0</v>
      </c>
      <c r="L101" s="6">
        <f t="shared" si="78"/>
        <v>0</v>
      </c>
      <c r="M101" s="12">
        <f t="shared" si="85"/>
        <v>0</v>
      </c>
      <c r="N101" s="6">
        <f t="shared" si="79"/>
        <v>0</v>
      </c>
      <c r="O101" s="6">
        <f t="shared" si="79"/>
        <v>0</v>
      </c>
      <c r="P101" s="12">
        <f t="shared" si="86"/>
        <v>0</v>
      </c>
      <c r="Q101" s="6">
        <f t="shared" si="80"/>
        <v>0</v>
      </c>
      <c r="R101" s="6">
        <f t="shared" si="80"/>
        <v>0</v>
      </c>
      <c r="S101" s="6">
        <f t="shared" si="80"/>
        <v>0</v>
      </c>
      <c r="T101" s="12">
        <f t="shared" si="87"/>
        <v>0</v>
      </c>
      <c r="U101" s="6">
        <f t="shared" si="81"/>
        <v>0</v>
      </c>
      <c r="V101" s="6">
        <f t="shared" si="81"/>
        <v>0</v>
      </c>
      <c r="W101" s="12">
        <f t="shared" si="88"/>
        <v>0</v>
      </c>
    </row>
    <row r="102" spans="1:23" x14ac:dyDescent="0.3">
      <c r="A102">
        <f t="shared" si="77"/>
        <v>2009</v>
      </c>
      <c r="B102" s="35">
        <v>47</v>
      </c>
      <c r="C102" s="6">
        <v>251517</v>
      </c>
      <c r="D102" s="6">
        <v>475904</v>
      </c>
      <c r="E102" s="6">
        <v>218988</v>
      </c>
      <c r="F102" s="12">
        <f t="shared" si="82"/>
        <v>946409</v>
      </c>
      <c r="G102" s="6">
        <v>0</v>
      </c>
      <c r="H102" s="6">
        <v>769409</v>
      </c>
      <c r="I102" s="12">
        <f t="shared" si="83"/>
        <v>1715818</v>
      </c>
      <c r="J102" s="6">
        <f t="shared" si="84"/>
        <v>104798.75</v>
      </c>
      <c r="K102" s="6">
        <f t="shared" si="78"/>
        <v>198293.33333333334</v>
      </c>
      <c r="L102" s="6">
        <f t="shared" si="78"/>
        <v>91245</v>
      </c>
      <c r="M102" s="12">
        <f t="shared" si="85"/>
        <v>394337.08333333337</v>
      </c>
      <c r="N102" s="6">
        <f t="shared" si="79"/>
        <v>0</v>
      </c>
      <c r="O102" s="6">
        <f t="shared" si="79"/>
        <v>320587.08333333337</v>
      </c>
      <c r="P102" s="12">
        <f t="shared" si="86"/>
        <v>714924.16666666674</v>
      </c>
      <c r="Q102" s="6">
        <f t="shared" si="80"/>
        <v>7335.9125000000004</v>
      </c>
      <c r="R102" s="6">
        <f t="shared" si="80"/>
        <v>13880.533333333335</v>
      </c>
      <c r="S102" s="6">
        <f t="shared" si="80"/>
        <v>6387.1500000000005</v>
      </c>
      <c r="T102" s="12">
        <f t="shared" si="87"/>
        <v>27603.595833333336</v>
      </c>
      <c r="U102" s="6">
        <f t="shared" si="81"/>
        <v>0</v>
      </c>
      <c r="V102" s="6">
        <f t="shared" si="81"/>
        <v>22441.095833333336</v>
      </c>
      <c r="W102" s="12">
        <f t="shared" si="88"/>
        <v>50044.691666666673</v>
      </c>
    </row>
    <row r="103" spans="1:23" x14ac:dyDescent="0.3">
      <c r="A103">
        <f t="shared" si="77"/>
        <v>2009</v>
      </c>
      <c r="B103" s="35">
        <v>65</v>
      </c>
      <c r="C103" s="6">
        <v>11346475</v>
      </c>
      <c r="D103" s="6">
        <v>18700</v>
      </c>
      <c r="E103" s="6">
        <v>0</v>
      </c>
      <c r="F103" s="12">
        <f t="shared" si="82"/>
        <v>11365175</v>
      </c>
      <c r="G103" s="6">
        <v>0</v>
      </c>
      <c r="H103" s="6">
        <v>0</v>
      </c>
      <c r="I103" s="12">
        <f t="shared" si="83"/>
        <v>11365175</v>
      </c>
      <c r="J103" s="6">
        <f t="shared" si="84"/>
        <v>4727697.916666667</v>
      </c>
      <c r="K103" s="6">
        <f t="shared" si="78"/>
        <v>7791.666666666667</v>
      </c>
      <c r="L103" s="6">
        <f t="shared" si="78"/>
        <v>0</v>
      </c>
      <c r="M103" s="12">
        <f t="shared" si="85"/>
        <v>4735489.583333334</v>
      </c>
      <c r="N103" s="6">
        <f t="shared" si="79"/>
        <v>0</v>
      </c>
      <c r="O103" s="6">
        <f t="shared" si="79"/>
        <v>0</v>
      </c>
      <c r="P103" s="12">
        <f t="shared" si="86"/>
        <v>4735489.583333334</v>
      </c>
      <c r="Q103" s="6">
        <f t="shared" si="80"/>
        <v>330938.85416666674</v>
      </c>
      <c r="R103" s="6">
        <f t="shared" si="80"/>
        <v>545.41666666666674</v>
      </c>
      <c r="S103" s="6">
        <f t="shared" si="80"/>
        <v>0</v>
      </c>
      <c r="T103" s="12">
        <f t="shared" si="87"/>
        <v>331484.27083333343</v>
      </c>
      <c r="U103" s="6">
        <f t="shared" si="81"/>
        <v>0</v>
      </c>
      <c r="V103" s="6">
        <f t="shared" si="81"/>
        <v>0</v>
      </c>
      <c r="W103" s="12">
        <f t="shared" si="88"/>
        <v>331484.27083333343</v>
      </c>
    </row>
    <row r="104" spans="1:23" x14ac:dyDescent="0.3">
      <c r="A104">
        <f t="shared" si="77"/>
        <v>2009</v>
      </c>
      <c r="B104" s="35">
        <v>66</v>
      </c>
      <c r="C104" s="6">
        <v>0</v>
      </c>
      <c r="D104" s="6">
        <v>0</v>
      </c>
      <c r="E104" s="6">
        <v>0</v>
      </c>
      <c r="F104" s="12">
        <f t="shared" si="82"/>
        <v>0</v>
      </c>
      <c r="G104" s="6">
        <v>0</v>
      </c>
      <c r="H104" s="6">
        <v>0</v>
      </c>
      <c r="I104" s="12">
        <f t="shared" si="83"/>
        <v>0</v>
      </c>
      <c r="J104" s="6">
        <f t="shared" si="84"/>
        <v>0</v>
      </c>
      <c r="K104" s="6">
        <f t="shared" si="78"/>
        <v>0</v>
      </c>
      <c r="L104" s="6">
        <f t="shared" si="78"/>
        <v>0</v>
      </c>
      <c r="M104" s="12">
        <f t="shared" si="85"/>
        <v>0</v>
      </c>
      <c r="N104" s="6">
        <f t="shared" si="79"/>
        <v>0</v>
      </c>
      <c r="O104" s="6">
        <f t="shared" si="79"/>
        <v>0</v>
      </c>
      <c r="P104" s="12">
        <f t="shared" si="86"/>
        <v>0</v>
      </c>
      <c r="Q104" s="6">
        <f t="shared" si="80"/>
        <v>0</v>
      </c>
      <c r="R104" s="6">
        <f t="shared" si="80"/>
        <v>0</v>
      </c>
      <c r="S104" s="6">
        <f t="shared" si="80"/>
        <v>0</v>
      </c>
      <c r="T104" s="12">
        <f t="shared" si="87"/>
        <v>0</v>
      </c>
      <c r="U104" s="6">
        <f t="shared" si="81"/>
        <v>0</v>
      </c>
      <c r="V104" s="6">
        <f t="shared" si="81"/>
        <v>0</v>
      </c>
      <c r="W104" s="12">
        <f t="shared" si="88"/>
        <v>0</v>
      </c>
    </row>
    <row r="105" spans="1:23" x14ac:dyDescent="0.3">
      <c r="A105">
        <f t="shared" si="77"/>
        <v>2009</v>
      </c>
      <c r="B105" s="35">
        <v>82</v>
      </c>
      <c r="C105" s="6">
        <v>221997934</v>
      </c>
      <c r="D105" s="6">
        <v>168740</v>
      </c>
      <c r="E105" s="6">
        <v>125451</v>
      </c>
      <c r="F105" s="12">
        <f t="shared" si="82"/>
        <v>222292125</v>
      </c>
      <c r="G105" s="6">
        <v>0</v>
      </c>
      <c r="H105" s="6">
        <v>0</v>
      </c>
      <c r="I105" s="12">
        <f t="shared" si="83"/>
        <v>222292125</v>
      </c>
      <c r="J105" s="6">
        <f t="shared" si="84"/>
        <v>92499139.166666672</v>
      </c>
      <c r="K105" s="6">
        <f t="shared" si="78"/>
        <v>70308.333333333343</v>
      </c>
      <c r="L105" s="6">
        <f t="shared" si="78"/>
        <v>52271.25</v>
      </c>
      <c r="M105" s="12">
        <f t="shared" si="85"/>
        <v>92621718.75</v>
      </c>
      <c r="N105" s="6">
        <f t="shared" si="79"/>
        <v>0</v>
      </c>
      <c r="O105" s="6">
        <f t="shared" si="79"/>
        <v>0</v>
      </c>
      <c r="P105" s="12">
        <f t="shared" si="86"/>
        <v>92621718.75</v>
      </c>
      <c r="Q105" s="6">
        <f t="shared" si="80"/>
        <v>14799862.266666668</v>
      </c>
      <c r="R105" s="6">
        <f t="shared" si="80"/>
        <v>11249.333333333336</v>
      </c>
      <c r="S105" s="6">
        <f t="shared" si="80"/>
        <v>8363.4</v>
      </c>
      <c r="T105" s="12">
        <f t="shared" si="87"/>
        <v>14819475.000000002</v>
      </c>
      <c r="U105" s="6">
        <f t="shared" si="81"/>
        <v>0</v>
      </c>
      <c r="V105" s="6">
        <f t="shared" si="81"/>
        <v>0</v>
      </c>
      <c r="W105" s="12">
        <f t="shared" si="88"/>
        <v>14819475.000000002</v>
      </c>
    </row>
    <row r="106" spans="1:23" x14ac:dyDescent="0.3">
      <c r="B106" s="36" t="s">
        <v>8</v>
      </c>
      <c r="C106" s="6">
        <v>268034370</v>
      </c>
      <c r="D106" s="6">
        <v>3015870</v>
      </c>
      <c r="E106" s="6">
        <v>1426431</v>
      </c>
      <c r="F106" s="12">
        <f t="shared" ref="F106:W106" si="89">SUM(F95:F105)</f>
        <v>272476671</v>
      </c>
      <c r="G106" s="6">
        <v>298286</v>
      </c>
      <c r="H106" s="6">
        <v>4867991</v>
      </c>
      <c r="I106" s="12">
        <f t="shared" si="89"/>
        <v>277642948</v>
      </c>
      <c r="J106" s="6">
        <f t="shared" si="89"/>
        <v>111680987.5</v>
      </c>
      <c r="K106" s="6">
        <f t="shared" si="89"/>
        <v>1256612.5</v>
      </c>
      <c r="L106" s="6">
        <f t="shared" si="89"/>
        <v>594346.25</v>
      </c>
      <c r="M106" s="12">
        <f t="shared" si="89"/>
        <v>113531946.25</v>
      </c>
      <c r="N106" s="6">
        <f t="shared" si="89"/>
        <v>124285.83333333334</v>
      </c>
      <c r="O106" s="6">
        <f t="shared" si="89"/>
        <v>2028329.5833333335</v>
      </c>
      <c r="P106" s="12">
        <f t="shared" si="89"/>
        <v>115684561.66666667</v>
      </c>
      <c r="Q106" s="6">
        <f t="shared" si="89"/>
        <v>16142591.65</v>
      </c>
      <c r="R106" s="6">
        <f t="shared" si="89"/>
        <v>94290.625000000029</v>
      </c>
      <c r="S106" s="6">
        <f t="shared" si="89"/>
        <v>46308.65</v>
      </c>
      <c r="T106" s="12">
        <f t="shared" si="89"/>
        <v>16283190.925000003</v>
      </c>
      <c r="U106" s="6">
        <f t="shared" si="89"/>
        <v>8700.008333333335</v>
      </c>
      <c r="V106" s="6">
        <f t="shared" si="89"/>
        <v>141983.07083333333</v>
      </c>
      <c r="W106" s="12">
        <f t="shared" si="89"/>
        <v>16433874.004166668</v>
      </c>
    </row>
    <row r="108" spans="1:23" x14ac:dyDescent="0.3">
      <c r="B108" s="16">
        <v>2010</v>
      </c>
      <c r="C108" s="57" t="s">
        <v>0</v>
      </c>
      <c r="D108" s="57"/>
      <c r="E108" s="57"/>
      <c r="F108" s="57"/>
      <c r="G108" s="57"/>
      <c r="H108" s="57"/>
      <c r="I108" s="57"/>
      <c r="J108" s="57" t="s">
        <v>30</v>
      </c>
      <c r="K108" s="57"/>
      <c r="L108" s="57"/>
      <c r="M108" s="57"/>
      <c r="N108" s="57"/>
      <c r="O108" s="57"/>
      <c r="P108" s="57"/>
      <c r="Q108" s="57" t="s">
        <v>31</v>
      </c>
      <c r="R108" s="57"/>
      <c r="S108" s="57"/>
      <c r="T108" s="57"/>
      <c r="U108" s="57"/>
      <c r="V108" s="57"/>
      <c r="W108" s="57"/>
    </row>
    <row r="109" spans="1:23" ht="72" x14ac:dyDescent="0.3">
      <c r="B109" s="34" t="s">
        <v>73</v>
      </c>
      <c r="C109" s="4" t="s">
        <v>2</v>
      </c>
      <c r="D109" s="4" t="s">
        <v>3</v>
      </c>
      <c r="E109" s="4" t="s">
        <v>4</v>
      </c>
      <c r="F109" s="11" t="s">
        <v>5</v>
      </c>
      <c r="G109" s="4" t="s">
        <v>6</v>
      </c>
      <c r="H109" s="4" t="s">
        <v>7</v>
      </c>
      <c r="I109" s="11" t="s">
        <v>8</v>
      </c>
      <c r="J109" s="4" t="s">
        <v>2</v>
      </c>
      <c r="K109" s="4" t="s">
        <v>3</v>
      </c>
      <c r="L109" s="4" t="s">
        <v>4</v>
      </c>
      <c r="M109" s="11" t="s">
        <v>5</v>
      </c>
      <c r="N109" s="4" t="s">
        <v>6</v>
      </c>
      <c r="O109" s="4" t="s">
        <v>7</v>
      </c>
      <c r="P109" s="11" t="s">
        <v>8</v>
      </c>
      <c r="Q109" s="4" t="s">
        <v>2</v>
      </c>
      <c r="R109" s="4" t="s">
        <v>3</v>
      </c>
      <c r="S109" s="4" t="s">
        <v>4</v>
      </c>
      <c r="T109" s="11" t="s">
        <v>5</v>
      </c>
      <c r="U109" s="4" t="s">
        <v>6</v>
      </c>
      <c r="V109" s="4" t="s">
        <v>7</v>
      </c>
      <c r="W109" s="11" t="s">
        <v>8</v>
      </c>
    </row>
    <row r="110" spans="1:23" x14ac:dyDescent="0.3">
      <c r="A110">
        <f t="shared" ref="A110:A120" si="90">A95+1</f>
        <v>2010</v>
      </c>
      <c r="B110" s="35">
        <v>9</v>
      </c>
      <c r="C110" s="6">
        <v>8967737</v>
      </c>
      <c r="D110" s="6">
        <v>1064429</v>
      </c>
      <c r="E110" s="6">
        <v>59600</v>
      </c>
      <c r="F110" s="12">
        <f>SUM(C110:E110)</f>
        <v>10091766</v>
      </c>
      <c r="G110" s="6">
        <v>231752</v>
      </c>
      <c r="H110" s="6">
        <v>0</v>
      </c>
      <c r="I110" s="12">
        <f>SUM(F110:H110)</f>
        <v>10323518</v>
      </c>
      <c r="J110" s="6">
        <f>C110*$J$1</f>
        <v>3736557.0833333335</v>
      </c>
      <c r="K110" s="6">
        <f t="shared" ref="K110:L120" si="91">D110*$J$1</f>
        <v>443512.08333333337</v>
      </c>
      <c r="L110" s="6">
        <f t="shared" si="91"/>
        <v>24833.333333333336</v>
      </c>
      <c r="M110" s="12">
        <f>SUM(J110:L110)</f>
        <v>4204902.5</v>
      </c>
      <c r="N110" s="6">
        <f t="shared" ref="N110:O120" si="92">G110*$J$1</f>
        <v>96563.333333333343</v>
      </c>
      <c r="O110" s="6">
        <f t="shared" si="92"/>
        <v>0</v>
      </c>
      <c r="P110" s="12">
        <f>SUM(M110:O110)</f>
        <v>4301465.833333333</v>
      </c>
      <c r="Q110" s="6">
        <f t="shared" ref="Q110:S120" si="93">IF($B110=82,IFERROR(J110*$R$1,""),IFERROR(J110*$Q$1,""))</f>
        <v>261558.99583333338</v>
      </c>
      <c r="R110" s="6">
        <f t="shared" si="93"/>
        <v>31045.84583333334</v>
      </c>
      <c r="S110" s="6">
        <f t="shared" si="93"/>
        <v>1738.3333333333337</v>
      </c>
      <c r="T110" s="12">
        <f>SUM(Q110:S110)</f>
        <v>294343.17500000005</v>
      </c>
      <c r="U110" s="6">
        <f t="shared" ref="U110:V120" si="94">IF($B110=82,IFERROR(N110*$R$1,""),IFERROR(N110*$Q$1,""))</f>
        <v>6759.4333333333343</v>
      </c>
      <c r="V110" s="6">
        <f t="shared" si="94"/>
        <v>0</v>
      </c>
      <c r="W110" s="12">
        <f>SUM(T110:V110)</f>
        <v>301102.6083333334</v>
      </c>
    </row>
    <row r="111" spans="1:23" x14ac:dyDescent="0.3">
      <c r="A111">
        <f t="shared" si="90"/>
        <v>2010</v>
      </c>
      <c r="B111" s="35">
        <v>11</v>
      </c>
      <c r="C111" s="6">
        <v>0</v>
      </c>
      <c r="D111" s="6">
        <v>0</v>
      </c>
      <c r="E111" s="6">
        <v>0</v>
      </c>
      <c r="F111" s="12">
        <f t="shared" ref="F111:F120" si="95">SUM(C111:E111)</f>
        <v>0</v>
      </c>
      <c r="G111" s="6">
        <v>0</v>
      </c>
      <c r="H111" s="6">
        <v>0</v>
      </c>
      <c r="I111" s="12">
        <f t="shared" ref="I111:I120" si="96">SUM(F111:H111)</f>
        <v>0</v>
      </c>
      <c r="J111" s="6">
        <f t="shared" ref="J111:J120" si="97">C111*$J$1</f>
        <v>0</v>
      </c>
      <c r="K111" s="6">
        <f t="shared" si="91"/>
        <v>0</v>
      </c>
      <c r="L111" s="6">
        <f t="shared" si="91"/>
        <v>0</v>
      </c>
      <c r="M111" s="12">
        <f t="shared" ref="M111:M120" si="98">SUM(J111:L111)</f>
        <v>0</v>
      </c>
      <c r="N111" s="6">
        <f t="shared" si="92"/>
        <v>0</v>
      </c>
      <c r="O111" s="6">
        <f t="shared" si="92"/>
        <v>0</v>
      </c>
      <c r="P111" s="12">
        <f t="shared" ref="P111:P120" si="99">SUM(M111:O111)</f>
        <v>0</v>
      </c>
      <c r="Q111" s="6">
        <f t="shared" si="93"/>
        <v>0</v>
      </c>
      <c r="R111" s="6">
        <f t="shared" si="93"/>
        <v>0</v>
      </c>
      <c r="S111" s="6">
        <f t="shared" si="93"/>
        <v>0</v>
      </c>
      <c r="T111" s="12">
        <f t="shared" ref="T111:T120" si="100">SUM(Q111:S111)</f>
        <v>0</v>
      </c>
      <c r="U111" s="6">
        <f t="shared" si="94"/>
        <v>0</v>
      </c>
      <c r="V111" s="6">
        <f t="shared" si="94"/>
        <v>0</v>
      </c>
      <c r="W111" s="12">
        <f t="shared" ref="W111:W120" si="101">SUM(T111:V111)</f>
        <v>0</v>
      </c>
    </row>
    <row r="112" spans="1:23" x14ac:dyDescent="0.3">
      <c r="A112">
        <f t="shared" si="90"/>
        <v>2010</v>
      </c>
      <c r="B112" s="35">
        <v>31</v>
      </c>
      <c r="C112" s="6">
        <v>23215643</v>
      </c>
      <c r="D112" s="6">
        <v>613516</v>
      </c>
      <c r="E112" s="6">
        <v>853484</v>
      </c>
      <c r="F112" s="12">
        <f t="shared" si="95"/>
        <v>24682643</v>
      </c>
      <c r="G112" s="6">
        <v>383400</v>
      </c>
      <c r="H112" s="6">
        <v>0</v>
      </c>
      <c r="I112" s="12">
        <f t="shared" si="96"/>
        <v>25066043</v>
      </c>
      <c r="J112" s="6">
        <f t="shared" si="97"/>
        <v>9673184.583333334</v>
      </c>
      <c r="K112" s="6">
        <f t="shared" si="91"/>
        <v>255631.66666666669</v>
      </c>
      <c r="L112" s="6">
        <f t="shared" si="91"/>
        <v>355618.33333333337</v>
      </c>
      <c r="M112" s="12">
        <f t="shared" si="98"/>
        <v>10284434.583333334</v>
      </c>
      <c r="N112" s="6">
        <f t="shared" si="92"/>
        <v>159750</v>
      </c>
      <c r="O112" s="6">
        <f t="shared" si="92"/>
        <v>0</v>
      </c>
      <c r="P112" s="12">
        <f t="shared" si="99"/>
        <v>10444184.583333334</v>
      </c>
      <c r="Q112" s="6">
        <f t="shared" si="93"/>
        <v>677122.9208333334</v>
      </c>
      <c r="R112" s="6">
        <f t="shared" si="93"/>
        <v>17894.216666666671</v>
      </c>
      <c r="S112" s="6">
        <f t="shared" si="93"/>
        <v>24893.28333333334</v>
      </c>
      <c r="T112" s="12">
        <f t="shared" si="100"/>
        <v>719910.4208333334</v>
      </c>
      <c r="U112" s="6">
        <f t="shared" si="94"/>
        <v>11182.500000000002</v>
      </c>
      <c r="V112" s="6">
        <f t="shared" si="94"/>
        <v>0</v>
      </c>
      <c r="W112" s="12">
        <f t="shared" si="101"/>
        <v>731092.9208333334</v>
      </c>
    </row>
    <row r="113" spans="1:23" x14ac:dyDescent="0.3">
      <c r="A113">
        <f t="shared" si="90"/>
        <v>2010</v>
      </c>
      <c r="B113" s="35">
        <v>32</v>
      </c>
      <c r="C113" s="6">
        <v>0</v>
      </c>
      <c r="D113" s="6">
        <v>0</v>
      </c>
      <c r="E113" s="6">
        <v>0</v>
      </c>
      <c r="F113" s="12">
        <f t="shared" si="95"/>
        <v>0</v>
      </c>
      <c r="G113" s="6">
        <v>0</v>
      </c>
      <c r="H113" s="6">
        <v>0</v>
      </c>
      <c r="I113" s="12">
        <f t="shared" si="96"/>
        <v>0</v>
      </c>
      <c r="J113" s="6">
        <f t="shared" si="97"/>
        <v>0</v>
      </c>
      <c r="K113" s="6">
        <f t="shared" si="91"/>
        <v>0</v>
      </c>
      <c r="L113" s="6">
        <f t="shared" si="91"/>
        <v>0</v>
      </c>
      <c r="M113" s="12">
        <f t="shared" si="98"/>
        <v>0</v>
      </c>
      <c r="N113" s="6">
        <f t="shared" si="92"/>
        <v>0</v>
      </c>
      <c r="O113" s="6">
        <f t="shared" si="92"/>
        <v>0</v>
      </c>
      <c r="P113" s="12">
        <f t="shared" si="99"/>
        <v>0</v>
      </c>
      <c r="Q113" s="6">
        <f t="shared" si="93"/>
        <v>0</v>
      </c>
      <c r="R113" s="6">
        <f t="shared" si="93"/>
        <v>0</v>
      </c>
      <c r="S113" s="6">
        <f t="shared" si="93"/>
        <v>0</v>
      </c>
      <c r="T113" s="12">
        <f t="shared" si="100"/>
        <v>0</v>
      </c>
      <c r="U113" s="6">
        <f t="shared" si="94"/>
        <v>0</v>
      </c>
      <c r="V113" s="6">
        <f t="shared" si="94"/>
        <v>0</v>
      </c>
      <c r="W113" s="12">
        <f t="shared" si="101"/>
        <v>0</v>
      </c>
    </row>
    <row r="114" spans="1:23" x14ac:dyDescent="0.3">
      <c r="A114">
        <f t="shared" si="90"/>
        <v>2010</v>
      </c>
      <c r="B114" s="35">
        <v>33</v>
      </c>
      <c r="C114" s="6">
        <v>4879009</v>
      </c>
      <c r="D114" s="6">
        <v>190272</v>
      </c>
      <c r="E114" s="6">
        <v>3422</v>
      </c>
      <c r="F114" s="12">
        <f t="shared" si="95"/>
        <v>5072703</v>
      </c>
      <c r="G114" s="6">
        <v>323698</v>
      </c>
      <c r="H114" s="6">
        <v>3785740</v>
      </c>
      <c r="I114" s="12">
        <f t="shared" si="96"/>
        <v>9182141</v>
      </c>
      <c r="J114" s="6">
        <f t="shared" si="97"/>
        <v>2032920.4166666667</v>
      </c>
      <c r="K114" s="6">
        <f t="shared" si="91"/>
        <v>79280</v>
      </c>
      <c r="L114" s="6">
        <f t="shared" si="91"/>
        <v>1425.8333333333335</v>
      </c>
      <c r="M114" s="12">
        <f t="shared" si="98"/>
        <v>2113626.2500000005</v>
      </c>
      <c r="N114" s="6">
        <f t="shared" si="92"/>
        <v>134874.16666666669</v>
      </c>
      <c r="O114" s="6">
        <f t="shared" si="92"/>
        <v>1577391.6666666667</v>
      </c>
      <c r="P114" s="12">
        <f t="shared" si="99"/>
        <v>3825892.083333334</v>
      </c>
      <c r="Q114" s="6">
        <f t="shared" si="93"/>
        <v>142304.4291666667</v>
      </c>
      <c r="R114" s="6">
        <f t="shared" si="93"/>
        <v>5549.6</v>
      </c>
      <c r="S114" s="6">
        <f t="shared" si="93"/>
        <v>99.808333333333351</v>
      </c>
      <c r="T114" s="12">
        <f t="shared" si="100"/>
        <v>147953.83750000002</v>
      </c>
      <c r="U114" s="6">
        <f t="shared" si="94"/>
        <v>9441.1916666666693</v>
      </c>
      <c r="V114" s="6">
        <f t="shared" si="94"/>
        <v>110417.41666666669</v>
      </c>
      <c r="W114" s="12">
        <f t="shared" si="101"/>
        <v>267812.44583333342</v>
      </c>
    </row>
    <row r="115" spans="1:23" x14ac:dyDescent="0.3">
      <c r="A115">
        <f t="shared" si="90"/>
        <v>2010</v>
      </c>
      <c r="B115" s="35">
        <v>40</v>
      </c>
      <c r="C115" s="6">
        <v>0</v>
      </c>
      <c r="D115" s="6">
        <v>0</v>
      </c>
      <c r="E115" s="6">
        <v>0</v>
      </c>
      <c r="F115" s="12">
        <f t="shared" si="95"/>
        <v>0</v>
      </c>
      <c r="G115" s="6">
        <v>0</v>
      </c>
      <c r="H115" s="6">
        <v>0</v>
      </c>
      <c r="I115" s="12">
        <f t="shared" si="96"/>
        <v>0</v>
      </c>
      <c r="J115" s="6">
        <f t="shared" si="97"/>
        <v>0</v>
      </c>
      <c r="K115" s="6">
        <f t="shared" si="91"/>
        <v>0</v>
      </c>
      <c r="L115" s="6">
        <f t="shared" si="91"/>
        <v>0</v>
      </c>
      <c r="M115" s="12">
        <f t="shared" si="98"/>
        <v>0</v>
      </c>
      <c r="N115" s="6">
        <f t="shared" si="92"/>
        <v>0</v>
      </c>
      <c r="O115" s="6">
        <f t="shared" si="92"/>
        <v>0</v>
      </c>
      <c r="P115" s="12">
        <f t="shared" si="99"/>
        <v>0</v>
      </c>
      <c r="Q115" s="6">
        <f t="shared" si="93"/>
        <v>0</v>
      </c>
      <c r="R115" s="6">
        <f t="shared" si="93"/>
        <v>0</v>
      </c>
      <c r="S115" s="6">
        <f t="shared" si="93"/>
        <v>0</v>
      </c>
      <c r="T115" s="12">
        <f t="shared" si="100"/>
        <v>0</v>
      </c>
      <c r="U115" s="6">
        <f t="shared" si="94"/>
        <v>0</v>
      </c>
      <c r="V115" s="6">
        <f t="shared" si="94"/>
        <v>0</v>
      </c>
      <c r="W115" s="12">
        <f t="shared" si="101"/>
        <v>0</v>
      </c>
    </row>
    <row r="116" spans="1:23" x14ac:dyDescent="0.3">
      <c r="A116">
        <f t="shared" si="90"/>
        <v>2010</v>
      </c>
      <c r="B116" s="35">
        <v>46</v>
      </c>
      <c r="C116" s="6">
        <v>0</v>
      </c>
      <c r="D116" s="6">
        <v>0</v>
      </c>
      <c r="E116" s="6">
        <v>0</v>
      </c>
      <c r="F116" s="12">
        <f t="shared" si="95"/>
        <v>0</v>
      </c>
      <c r="G116" s="6">
        <v>0</v>
      </c>
      <c r="H116" s="6">
        <v>0</v>
      </c>
      <c r="I116" s="12">
        <f t="shared" si="96"/>
        <v>0</v>
      </c>
      <c r="J116" s="6">
        <f t="shared" si="97"/>
        <v>0</v>
      </c>
      <c r="K116" s="6">
        <f t="shared" si="91"/>
        <v>0</v>
      </c>
      <c r="L116" s="6">
        <f t="shared" si="91"/>
        <v>0</v>
      </c>
      <c r="M116" s="12">
        <f t="shared" si="98"/>
        <v>0</v>
      </c>
      <c r="N116" s="6">
        <f t="shared" si="92"/>
        <v>0</v>
      </c>
      <c r="O116" s="6">
        <f t="shared" si="92"/>
        <v>0</v>
      </c>
      <c r="P116" s="12">
        <f t="shared" si="99"/>
        <v>0</v>
      </c>
      <c r="Q116" s="6">
        <f t="shared" si="93"/>
        <v>0</v>
      </c>
      <c r="R116" s="6">
        <f t="shared" si="93"/>
        <v>0</v>
      </c>
      <c r="S116" s="6">
        <f t="shared" si="93"/>
        <v>0</v>
      </c>
      <c r="T116" s="12">
        <f t="shared" si="100"/>
        <v>0</v>
      </c>
      <c r="U116" s="6">
        <f t="shared" si="94"/>
        <v>0</v>
      </c>
      <c r="V116" s="6">
        <f t="shared" si="94"/>
        <v>0</v>
      </c>
      <c r="W116" s="12">
        <f t="shared" si="101"/>
        <v>0</v>
      </c>
    </row>
    <row r="117" spans="1:23" x14ac:dyDescent="0.3">
      <c r="A117">
        <f t="shared" si="90"/>
        <v>2010</v>
      </c>
      <c r="B117" s="35">
        <v>47</v>
      </c>
      <c r="C117" s="6">
        <v>305484</v>
      </c>
      <c r="D117" s="6">
        <v>271702</v>
      </c>
      <c r="E117" s="6">
        <v>212215</v>
      </c>
      <c r="F117" s="12">
        <f t="shared" si="95"/>
        <v>789401</v>
      </c>
      <c r="G117" s="6">
        <v>216330</v>
      </c>
      <c r="H117" s="6">
        <v>1751903</v>
      </c>
      <c r="I117" s="12">
        <f t="shared" si="96"/>
        <v>2757634</v>
      </c>
      <c r="J117" s="6">
        <f t="shared" si="97"/>
        <v>127285</v>
      </c>
      <c r="K117" s="6">
        <f t="shared" si="91"/>
        <v>113209.16666666667</v>
      </c>
      <c r="L117" s="6">
        <f t="shared" si="91"/>
        <v>88422.916666666672</v>
      </c>
      <c r="M117" s="12">
        <f t="shared" si="98"/>
        <v>328917.08333333337</v>
      </c>
      <c r="N117" s="6">
        <f t="shared" si="92"/>
        <v>90137.5</v>
      </c>
      <c r="O117" s="6">
        <f t="shared" si="92"/>
        <v>729959.58333333337</v>
      </c>
      <c r="P117" s="12">
        <f t="shared" si="99"/>
        <v>1149014.1666666667</v>
      </c>
      <c r="Q117" s="6">
        <f t="shared" si="93"/>
        <v>8909.9500000000007</v>
      </c>
      <c r="R117" s="6">
        <f t="shared" si="93"/>
        <v>7924.6416666666673</v>
      </c>
      <c r="S117" s="6">
        <f t="shared" si="93"/>
        <v>6189.6041666666679</v>
      </c>
      <c r="T117" s="12">
        <f t="shared" si="100"/>
        <v>23024.195833333335</v>
      </c>
      <c r="U117" s="6">
        <f t="shared" si="94"/>
        <v>6309.6250000000009</v>
      </c>
      <c r="V117" s="6">
        <f t="shared" si="94"/>
        <v>51097.170833333344</v>
      </c>
      <c r="W117" s="12">
        <f t="shared" si="101"/>
        <v>80430.991666666683</v>
      </c>
    </row>
    <row r="118" spans="1:23" x14ac:dyDescent="0.3">
      <c r="A118">
        <f t="shared" si="90"/>
        <v>2010</v>
      </c>
      <c r="B118" s="35">
        <v>65</v>
      </c>
      <c r="C118" s="6">
        <v>11316702</v>
      </c>
      <c r="D118" s="6">
        <v>21846</v>
      </c>
      <c r="E118" s="6">
        <v>0</v>
      </c>
      <c r="F118" s="12">
        <f t="shared" si="95"/>
        <v>11338548</v>
      </c>
      <c r="G118" s="6">
        <v>0</v>
      </c>
      <c r="H118" s="6">
        <v>0</v>
      </c>
      <c r="I118" s="12">
        <f t="shared" si="96"/>
        <v>11338548</v>
      </c>
      <c r="J118" s="6">
        <f t="shared" si="97"/>
        <v>4715292.5</v>
      </c>
      <c r="K118" s="6">
        <f t="shared" si="91"/>
        <v>9102.5</v>
      </c>
      <c r="L118" s="6">
        <f t="shared" si="91"/>
        <v>0</v>
      </c>
      <c r="M118" s="12">
        <f t="shared" si="98"/>
        <v>4724395</v>
      </c>
      <c r="N118" s="6">
        <f t="shared" si="92"/>
        <v>0</v>
      </c>
      <c r="O118" s="6">
        <f t="shared" si="92"/>
        <v>0</v>
      </c>
      <c r="P118" s="12">
        <f t="shared" si="99"/>
        <v>4724395</v>
      </c>
      <c r="Q118" s="6">
        <f t="shared" si="93"/>
        <v>330070.47500000003</v>
      </c>
      <c r="R118" s="6">
        <f t="shared" si="93"/>
        <v>637.17500000000007</v>
      </c>
      <c r="S118" s="6">
        <f t="shared" si="93"/>
        <v>0</v>
      </c>
      <c r="T118" s="12">
        <f t="shared" si="100"/>
        <v>330707.65000000002</v>
      </c>
      <c r="U118" s="6">
        <f t="shared" si="94"/>
        <v>0</v>
      </c>
      <c r="V118" s="6">
        <f t="shared" si="94"/>
        <v>0</v>
      </c>
      <c r="W118" s="12">
        <f t="shared" si="101"/>
        <v>330707.65000000002</v>
      </c>
    </row>
    <row r="119" spans="1:23" x14ac:dyDescent="0.3">
      <c r="A119">
        <f t="shared" si="90"/>
        <v>2010</v>
      </c>
      <c r="B119" s="35">
        <v>66</v>
      </c>
      <c r="C119" s="6">
        <v>0</v>
      </c>
      <c r="D119" s="6">
        <v>0</v>
      </c>
      <c r="E119" s="6">
        <v>0</v>
      </c>
      <c r="F119" s="12">
        <f t="shared" si="95"/>
        <v>0</v>
      </c>
      <c r="G119" s="6">
        <v>0</v>
      </c>
      <c r="H119" s="6">
        <v>0</v>
      </c>
      <c r="I119" s="12">
        <f t="shared" si="96"/>
        <v>0</v>
      </c>
      <c r="J119" s="6">
        <f t="shared" si="97"/>
        <v>0</v>
      </c>
      <c r="K119" s="6">
        <f t="shared" si="91"/>
        <v>0</v>
      </c>
      <c r="L119" s="6">
        <f t="shared" si="91"/>
        <v>0</v>
      </c>
      <c r="M119" s="12">
        <f t="shared" si="98"/>
        <v>0</v>
      </c>
      <c r="N119" s="6">
        <f t="shared" si="92"/>
        <v>0</v>
      </c>
      <c r="O119" s="6">
        <f t="shared" si="92"/>
        <v>0</v>
      </c>
      <c r="P119" s="12">
        <f t="shared" si="99"/>
        <v>0</v>
      </c>
      <c r="Q119" s="6">
        <f t="shared" si="93"/>
        <v>0</v>
      </c>
      <c r="R119" s="6">
        <f t="shared" si="93"/>
        <v>0</v>
      </c>
      <c r="S119" s="6">
        <f t="shared" si="93"/>
        <v>0</v>
      </c>
      <c r="T119" s="12">
        <f t="shared" si="100"/>
        <v>0</v>
      </c>
      <c r="U119" s="6">
        <f t="shared" si="94"/>
        <v>0</v>
      </c>
      <c r="V119" s="6">
        <f t="shared" si="94"/>
        <v>0</v>
      </c>
      <c r="W119" s="12">
        <f t="shared" si="101"/>
        <v>0</v>
      </c>
    </row>
    <row r="120" spans="1:23" x14ac:dyDescent="0.3">
      <c r="A120">
        <f t="shared" si="90"/>
        <v>2010</v>
      </c>
      <c r="B120" s="35">
        <v>82</v>
      </c>
      <c r="C120" s="6">
        <v>214250000</v>
      </c>
      <c r="D120" s="6">
        <v>94651</v>
      </c>
      <c r="E120" s="6">
        <v>123516</v>
      </c>
      <c r="F120" s="12">
        <f t="shared" si="95"/>
        <v>214468167</v>
      </c>
      <c r="G120" s="6">
        <v>61202</v>
      </c>
      <c r="H120" s="6">
        <v>0</v>
      </c>
      <c r="I120" s="12">
        <f t="shared" si="96"/>
        <v>214529369</v>
      </c>
      <c r="J120" s="6">
        <f t="shared" si="97"/>
        <v>89270833.333333343</v>
      </c>
      <c r="K120" s="6">
        <f t="shared" si="91"/>
        <v>39437.916666666672</v>
      </c>
      <c r="L120" s="6">
        <f t="shared" si="91"/>
        <v>51465</v>
      </c>
      <c r="M120" s="12">
        <f t="shared" si="98"/>
        <v>89361736.250000015</v>
      </c>
      <c r="N120" s="6">
        <f t="shared" si="92"/>
        <v>25500.833333333336</v>
      </c>
      <c r="O120" s="6">
        <f t="shared" si="92"/>
        <v>0</v>
      </c>
      <c r="P120" s="12">
        <f t="shared" si="99"/>
        <v>89387237.083333343</v>
      </c>
      <c r="Q120" s="6">
        <f t="shared" si="93"/>
        <v>14283333.333333336</v>
      </c>
      <c r="R120" s="6">
        <f t="shared" si="93"/>
        <v>6310.0666666666675</v>
      </c>
      <c r="S120" s="6">
        <f t="shared" si="93"/>
        <v>8234.4</v>
      </c>
      <c r="T120" s="12">
        <f t="shared" si="100"/>
        <v>14297877.800000003</v>
      </c>
      <c r="U120" s="6">
        <f t="shared" si="94"/>
        <v>4080.1333333333337</v>
      </c>
      <c r="V120" s="6">
        <f t="shared" si="94"/>
        <v>0</v>
      </c>
      <c r="W120" s="12">
        <f t="shared" si="101"/>
        <v>14301957.933333335</v>
      </c>
    </row>
    <row r="121" spans="1:23" x14ac:dyDescent="0.3">
      <c r="B121" s="36" t="s">
        <v>8</v>
      </c>
      <c r="C121" s="6">
        <v>262934575</v>
      </c>
      <c r="D121" s="6">
        <v>2256416</v>
      </c>
      <c r="E121" s="6">
        <v>1252237</v>
      </c>
      <c r="F121" s="12">
        <f t="shared" ref="F121:W121" si="102">SUM(F110:F120)</f>
        <v>266443228</v>
      </c>
      <c r="G121" s="6">
        <v>1216382</v>
      </c>
      <c r="H121" s="6">
        <v>5537643</v>
      </c>
      <c r="I121" s="12">
        <f t="shared" si="102"/>
        <v>273197253</v>
      </c>
      <c r="J121" s="6">
        <f t="shared" si="102"/>
        <v>109556072.91666669</v>
      </c>
      <c r="K121" s="6">
        <f t="shared" si="102"/>
        <v>940173.33333333326</v>
      </c>
      <c r="L121" s="6">
        <f t="shared" si="102"/>
        <v>521765.41666666669</v>
      </c>
      <c r="M121" s="12">
        <f t="shared" si="102"/>
        <v>111018011.66666669</v>
      </c>
      <c r="N121" s="6">
        <f t="shared" si="102"/>
        <v>506825.83333333331</v>
      </c>
      <c r="O121" s="6">
        <f t="shared" si="102"/>
        <v>2307351.25</v>
      </c>
      <c r="P121" s="12">
        <f t="shared" si="102"/>
        <v>113832188.75000001</v>
      </c>
      <c r="Q121" s="6">
        <f t="shared" si="102"/>
        <v>15703300.10416667</v>
      </c>
      <c r="R121" s="6">
        <f t="shared" si="102"/>
        <v>69361.545833333352</v>
      </c>
      <c r="S121" s="6">
        <f t="shared" si="102"/>
        <v>41155.429166666676</v>
      </c>
      <c r="T121" s="12">
        <f t="shared" si="102"/>
        <v>15813817.079166669</v>
      </c>
      <c r="U121" s="6">
        <f t="shared" si="102"/>
        <v>37772.883333333339</v>
      </c>
      <c r="V121" s="6">
        <f t="shared" si="102"/>
        <v>161514.58750000002</v>
      </c>
      <c r="W121" s="12">
        <f t="shared" si="102"/>
        <v>16013104.550000003</v>
      </c>
    </row>
    <row r="123" spans="1:23" x14ac:dyDescent="0.3">
      <c r="B123" s="16">
        <v>2011</v>
      </c>
      <c r="C123" s="57" t="s">
        <v>0</v>
      </c>
      <c r="D123" s="57"/>
      <c r="E123" s="57"/>
      <c r="F123" s="57"/>
      <c r="G123" s="57"/>
      <c r="H123" s="57"/>
      <c r="I123" s="57"/>
      <c r="J123" s="57" t="s">
        <v>30</v>
      </c>
      <c r="K123" s="57"/>
      <c r="L123" s="57"/>
      <c r="M123" s="57"/>
      <c r="N123" s="57"/>
      <c r="O123" s="57"/>
      <c r="P123" s="57"/>
      <c r="Q123" s="57" t="s">
        <v>31</v>
      </c>
      <c r="R123" s="57"/>
      <c r="S123" s="57"/>
      <c r="T123" s="57"/>
      <c r="U123" s="57"/>
      <c r="V123" s="57"/>
      <c r="W123" s="57"/>
    </row>
    <row r="124" spans="1:23" ht="72" x14ac:dyDescent="0.3">
      <c r="B124" s="34" t="s">
        <v>73</v>
      </c>
      <c r="C124" s="4" t="s">
        <v>2</v>
      </c>
      <c r="D124" s="4" t="s">
        <v>3</v>
      </c>
      <c r="E124" s="4" t="s">
        <v>4</v>
      </c>
      <c r="F124" s="11" t="s">
        <v>5</v>
      </c>
      <c r="G124" s="4" t="s">
        <v>6</v>
      </c>
      <c r="H124" s="4" t="s">
        <v>7</v>
      </c>
      <c r="I124" s="11" t="s">
        <v>8</v>
      </c>
      <c r="J124" s="4" t="s">
        <v>2</v>
      </c>
      <c r="K124" s="4" t="s">
        <v>3</v>
      </c>
      <c r="L124" s="4" t="s">
        <v>4</v>
      </c>
      <c r="M124" s="11" t="s">
        <v>5</v>
      </c>
      <c r="N124" s="4" t="s">
        <v>6</v>
      </c>
      <c r="O124" s="4" t="s">
        <v>7</v>
      </c>
      <c r="P124" s="11" t="s">
        <v>8</v>
      </c>
      <c r="Q124" s="4" t="s">
        <v>2</v>
      </c>
      <c r="R124" s="4" t="s">
        <v>3</v>
      </c>
      <c r="S124" s="4" t="s">
        <v>4</v>
      </c>
      <c r="T124" s="11" t="s">
        <v>5</v>
      </c>
      <c r="U124" s="4" t="s">
        <v>6</v>
      </c>
      <c r="V124" s="4" t="s">
        <v>7</v>
      </c>
      <c r="W124" s="11" t="s">
        <v>8</v>
      </c>
    </row>
    <row r="125" spans="1:23" x14ac:dyDescent="0.3">
      <c r="A125">
        <f t="shared" ref="A125:A135" si="103">A110+1</f>
        <v>2011</v>
      </c>
      <c r="B125" s="35">
        <v>9</v>
      </c>
      <c r="C125" s="6">
        <v>6370982</v>
      </c>
      <c r="D125" s="6">
        <v>1012219</v>
      </c>
      <c r="E125" s="6">
        <v>73097</v>
      </c>
      <c r="F125" s="12">
        <f>SUM(C125:E125)</f>
        <v>7456298</v>
      </c>
      <c r="G125" s="6">
        <v>175011</v>
      </c>
      <c r="H125" s="6">
        <v>0</v>
      </c>
      <c r="I125" s="12">
        <f>SUM(F125:H125)</f>
        <v>7631309</v>
      </c>
      <c r="J125" s="6">
        <f>C125*$J$1</f>
        <v>2654575.8333333335</v>
      </c>
      <c r="K125" s="6">
        <f t="shared" ref="K125:L135" si="104">D125*$J$1</f>
        <v>421757.91666666669</v>
      </c>
      <c r="L125" s="6">
        <f t="shared" si="104"/>
        <v>30457.083333333336</v>
      </c>
      <c r="M125" s="12">
        <f>SUM(J125:L125)</f>
        <v>3106790.8333333335</v>
      </c>
      <c r="N125" s="6">
        <f t="shared" ref="N125:O135" si="105">G125*$J$1</f>
        <v>72921.25</v>
      </c>
      <c r="O125" s="6">
        <f t="shared" si="105"/>
        <v>0</v>
      </c>
      <c r="P125" s="12">
        <f>SUM(M125:O125)</f>
        <v>3179712.0833333335</v>
      </c>
      <c r="Q125" s="6">
        <f t="shared" ref="Q125:S135" si="106">IF($B125=82,IFERROR(J125*$R$1,""),IFERROR(J125*$Q$1,""))</f>
        <v>185820.30833333335</v>
      </c>
      <c r="R125" s="6">
        <f t="shared" si="106"/>
        <v>29523.054166666672</v>
      </c>
      <c r="S125" s="6">
        <f t="shared" si="106"/>
        <v>2131.9958333333338</v>
      </c>
      <c r="T125" s="12">
        <f>SUM(Q125:S125)</f>
        <v>217475.35833333334</v>
      </c>
      <c r="U125" s="6">
        <f t="shared" ref="U125:V135" si="107">IF($B125=82,IFERROR(N125*$R$1,""),IFERROR(N125*$Q$1,""))</f>
        <v>5104.4875000000002</v>
      </c>
      <c r="V125" s="6">
        <f t="shared" si="107"/>
        <v>0</v>
      </c>
      <c r="W125" s="12">
        <f>SUM(T125:V125)</f>
        <v>222579.84583333333</v>
      </c>
    </row>
    <row r="126" spans="1:23" x14ac:dyDescent="0.3">
      <c r="A126">
        <f t="shared" si="103"/>
        <v>2011</v>
      </c>
      <c r="B126" s="35">
        <v>11</v>
      </c>
      <c r="C126" s="6">
        <v>0</v>
      </c>
      <c r="D126" s="6">
        <v>0</v>
      </c>
      <c r="E126" s="6">
        <v>0</v>
      </c>
      <c r="F126" s="12">
        <f t="shared" ref="F126:F135" si="108">SUM(C126:E126)</f>
        <v>0</v>
      </c>
      <c r="G126" s="6">
        <v>0</v>
      </c>
      <c r="H126" s="6">
        <v>0</v>
      </c>
      <c r="I126" s="12">
        <f t="shared" ref="I126:I135" si="109">SUM(F126:H126)</f>
        <v>0</v>
      </c>
      <c r="J126" s="6">
        <f t="shared" ref="J126:J135" si="110">C126*$J$1</f>
        <v>0</v>
      </c>
      <c r="K126" s="6">
        <f t="shared" si="104"/>
        <v>0</v>
      </c>
      <c r="L126" s="6">
        <f t="shared" si="104"/>
        <v>0</v>
      </c>
      <c r="M126" s="12">
        <f t="shared" ref="M126:M135" si="111">SUM(J126:L126)</f>
        <v>0</v>
      </c>
      <c r="N126" s="6">
        <f t="shared" si="105"/>
        <v>0</v>
      </c>
      <c r="O126" s="6">
        <f t="shared" si="105"/>
        <v>0</v>
      </c>
      <c r="P126" s="12">
        <f t="shared" ref="P126:P135" si="112">SUM(M126:O126)</f>
        <v>0</v>
      </c>
      <c r="Q126" s="6">
        <f t="shared" si="106"/>
        <v>0</v>
      </c>
      <c r="R126" s="6">
        <f t="shared" si="106"/>
        <v>0</v>
      </c>
      <c r="S126" s="6">
        <f t="shared" si="106"/>
        <v>0</v>
      </c>
      <c r="T126" s="12">
        <f t="shared" ref="T126:T135" si="113">SUM(Q126:S126)</f>
        <v>0</v>
      </c>
      <c r="U126" s="6">
        <f t="shared" si="107"/>
        <v>0</v>
      </c>
      <c r="V126" s="6">
        <f t="shared" si="107"/>
        <v>0</v>
      </c>
      <c r="W126" s="12">
        <f t="shared" ref="W126:W135" si="114">SUM(T126:V126)</f>
        <v>0</v>
      </c>
    </row>
    <row r="127" spans="1:23" x14ac:dyDescent="0.3">
      <c r="A127">
        <f t="shared" si="103"/>
        <v>2011</v>
      </c>
      <c r="B127" s="35">
        <v>31</v>
      </c>
      <c r="C127" s="6">
        <v>22734901</v>
      </c>
      <c r="D127" s="6">
        <v>728522</v>
      </c>
      <c r="E127" s="6">
        <v>842052</v>
      </c>
      <c r="F127" s="12">
        <f t="shared" si="108"/>
        <v>24305475</v>
      </c>
      <c r="G127" s="6">
        <v>424987</v>
      </c>
      <c r="H127" s="6">
        <v>0</v>
      </c>
      <c r="I127" s="12">
        <f t="shared" si="109"/>
        <v>24730462</v>
      </c>
      <c r="J127" s="6">
        <f t="shared" si="110"/>
        <v>9472875.4166666679</v>
      </c>
      <c r="K127" s="6">
        <f t="shared" si="104"/>
        <v>303550.83333333337</v>
      </c>
      <c r="L127" s="6">
        <f t="shared" si="104"/>
        <v>350855</v>
      </c>
      <c r="M127" s="12">
        <f t="shared" si="111"/>
        <v>10127281.250000002</v>
      </c>
      <c r="N127" s="6">
        <f t="shared" si="105"/>
        <v>177077.91666666669</v>
      </c>
      <c r="O127" s="6">
        <f t="shared" si="105"/>
        <v>0</v>
      </c>
      <c r="P127" s="12">
        <f t="shared" si="112"/>
        <v>10304359.166666668</v>
      </c>
      <c r="Q127" s="6">
        <f t="shared" si="106"/>
        <v>663101.27916666679</v>
      </c>
      <c r="R127" s="6">
        <f t="shared" si="106"/>
        <v>21248.558333333338</v>
      </c>
      <c r="S127" s="6">
        <f t="shared" si="106"/>
        <v>24559.850000000002</v>
      </c>
      <c r="T127" s="12">
        <f t="shared" si="113"/>
        <v>708909.68750000012</v>
      </c>
      <c r="U127" s="6">
        <f t="shared" si="107"/>
        <v>12395.45416666667</v>
      </c>
      <c r="V127" s="6">
        <f t="shared" si="107"/>
        <v>0</v>
      </c>
      <c r="W127" s="12">
        <f t="shared" si="114"/>
        <v>721305.14166666684</v>
      </c>
    </row>
    <row r="128" spans="1:23" x14ac:dyDescent="0.3">
      <c r="A128">
        <f t="shared" si="103"/>
        <v>2011</v>
      </c>
      <c r="B128" s="35">
        <v>32</v>
      </c>
      <c r="C128" s="6">
        <v>0</v>
      </c>
      <c r="D128" s="6">
        <v>0</v>
      </c>
      <c r="E128" s="6">
        <v>0</v>
      </c>
      <c r="F128" s="12">
        <f t="shared" si="108"/>
        <v>0</v>
      </c>
      <c r="G128" s="6">
        <v>0</v>
      </c>
      <c r="H128" s="6">
        <v>0</v>
      </c>
      <c r="I128" s="12">
        <f t="shared" si="109"/>
        <v>0</v>
      </c>
      <c r="J128" s="6">
        <f t="shared" si="110"/>
        <v>0</v>
      </c>
      <c r="K128" s="6">
        <f t="shared" si="104"/>
        <v>0</v>
      </c>
      <c r="L128" s="6">
        <f t="shared" si="104"/>
        <v>0</v>
      </c>
      <c r="M128" s="12">
        <f t="shared" si="111"/>
        <v>0</v>
      </c>
      <c r="N128" s="6">
        <f t="shared" si="105"/>
        <v>0</v>
      </c>
      <c r="O128" s="6">
        <f t="shared" si="105"/>
        <v>0</v>
      </c>
      <c r="P128" s="12">
        <f t="shared" si="112"/>
        <v>0</v>
      </c>
      <c r="Q128" s="6">
        <f t="shared" si="106"/>
        <v>0</v>
      </c>
      <c r="R128" s="6">
        <f t="shared" si="106"/>
        <v>0</v>
      </c>
      <c r="S128" s="6">
        <f t="shared" si="106"/>
        <v>0</v>
      </c>
      <c r="T128" s="12">
        <f t="shared" si="113"/>
        <v>0</v>
      </c>
      <c r="U128" s="6">
        <f t="shared" si="107"/>
        <v>0</v>
      </c>
      <c r="V128" s="6">
        <f t="shared" si="107"/>
        <v>0</v>
      </c>
      <c r="W128" s="12">
        <f t="shared" si="114"/>
        <v>0</v>
      </c>
    </row>
    <row r="129" spans="1:23" x14ac:dyDescent="0.3">
      <c r="A129">
        <f t="shared" si="103"/>
        <v>2011</v>
      </c>
      <c r="B129" s="35">
        <v>33</v>
      </c>
      <c r="C129" s="6">
        <v>3560590</v>
      </c>
      <c r="D129" s="6">
        <v>228408</v>
      </c>
      <c r="E129" s="6">
        <v>8403</v>
      </c>
      <c r="F129" s="12">
        <f t="shared" si="108"/>
        <v>3797401</v>
      </c>
      <c r="G129" s="6">
        <v>265132</v>
      </c>
      <c r="H129" s="6">
        <v>4014348</v>
      </c>
      <c r="I129" s="12">
        <f t="shared" si="109"/>
        <v>8076881</v>
      </c>
      <c r="J129" s="6">
        <f t="shared" si="110"/>
        <v>1483579.1666666667</v>
      </c>
      <c r="K129" s="6">
        <f t="shared" si="104"/>
        <v>95170</v>
      </c>
      <c r="L129" s="6">
        <f t="shared" si="104"/>
        <v>3501.25</v>
      </c>
      <c r="M129" s="12">
        <f t="shared" si="111"/>
        <v>1582250.4166666667</v>
      </c>
      <c r="N129" s="6">
        <f t="shared" si="105"/>
        <v>110471.66666666667</v>
      </c>
      <c r="O129" s="6">
        <f t="shared" si="105"/>
        <v>1672645</v>
      </c>
      <c r="P129" s="12">
        <f t="shared" si="112"/>
        <v>3365367.0833333335</v>
      </c>
      <c r="Q129" s="6">
        <f t="shared" si="106"/>
        <v>103850.54166666669</v>
      </c>
      <c r="R129" s="6">
        <f t="shared" si="106"/>
        <v>6661.9000000000005</v>
      </c>
      <c r="S129" s="6">
        <f t="shared" si="106"/>
        <v>245.08750000000003</v>
      </c>
      <c r="T129" s="12">
        <f t="shared" si="113"/>
        <v>110757.52916666667</v>
      </c>
      <c r="U129" s="6">
        <f t="shared" si="107"/>
        <v>7733.0166666666673</v>
      </c>
      <c r="V129" s="6">
        <f t="shared" si="107"/>
        <v>117085.15000000001</v>
      </c>
      <c r="W129" s="12">
        <f t="shared" si="114"/>
        <v>235575.69583333336</v>
      </c>
    </row>
    <row r="130" spans="1:23" x14ac:dyDescent="0.3">
      <c r="A130">
        <f t="shared" si="103"/>
        <v>2011</v>
      </c>
      <c r="B130" s="35">
        <v>40</v>
      </c>
      <c r="C130" s="6">
        <v>0</v>
      </c>
      <c r="D130" s="6">
        <v>0</v>
      </c>
      <c r="E130" s="6">
        <v>0</v>
      </c>
      <c r="F130" s="12">
        <f t="shared" si="108"/>
        <v>0</v>
      </c>
      <c r="G130" s="6">
        <v>0</v>
      </c>
      <c r="H130" s="6">
        <v>0</v>
      </c>
      <c r="I130" s="12">
        <f t="shared" si="109"/>
        <v>0</v>
      </c>
      <c r="J130" s="6">
        <f t="shared" si="110"/>
        <v>0</v>
      </c>
      <c r="K130" s="6">
        <f t="shared" si="104"/>
        <v>0</v>
      </c>
      <c r="L130" s="6">
        <f t="shared" si="104"/>
        <v>0</v>
      </c>
      <c r="M130" s="12">
        <f t="shared" si="111"/>
        <v>0</v>
      </c>
      <c r="N130" s="6">
        <f t="shared" si="105"/>
        <v>0</v>
      </c>
      <c r="O130" s="6">
        <f t="shared" si="105"/>
        <v>0</v>
      </c>
      <c r="P130" s="12">
        <f t="shared" si="112"/>
        <v>0</v>
      </c>
      <c r="Q130" s="6">
        <f t="shared" si="106"/>
        <v>0</v>
      </c>
      <c r="R130" s="6">
        <f t="shared" si="106"/>
        <v>0</v>
      </c>
      <c r="S130" s="6">
        <f t="shared" si="106"/>
        <v>0</v>
      </c>
      <c r="T130" s="12">
        <f t="shared" si="113"/>
        <v>0</v>
      </c>
      <c r="U130" s="6">
        <f t="shared" si="107"/>
        <v>0</v>
      </c>
      <c r="V130" s="6">
        <f t="shared" si="107"/>
        <v>0</v>
      </c>
      <c r="W130" s="12">
        <f t="shared" si="114"/>
        <v>0</v>
      </c>
    </row>
    <row r="131" spans="1:23" x14ac:dyDescent="0.3">
      <c r="A131">
        <f t="shared" si="103"/>
        <v>2011</v>
      </c>
      <c r="B131" s="35">
        <v>46</v>
      </c>
      <c r="C131" s="6">
        <v>0</v>
      </c>
      <c r="D131" s="6">
        <v>0</v>
      </c>
      <c r="E131" s="6">
        <v>0</v>
      </c>
      <c r="F131" s="12">
        <f t="shared" si="108"/>
        <v>0</v>
      </c>
      <c r="G131" s="6">
        <v>0</v>
      </c>
      <c r="H131" s="6">
        <v>0</v>
      </c>
      <c r="I131" s="12">
        <f t="shared" si="109"/>
        <v>0</v>
      </c>
      <c r="J131" s="6">
        <f t="shared" si="110"/>
        <v>0</v>
      </c>
      <c r="K131" s="6">
        <f t="shared" si="104"/>
        <v>0</v>
      </c>
      <c r="L131" s="6">
        <f t="shared" si="104"/>
        <v>0</v>
      </c>
      <c r="M131" s="12">
        <f t="shared" si="111"/>
        <v>0</v>
      </c>
      <c r="N131" s="6">
        <f t="shared" si="105"/>
        <v>0</v>
      </c>
      <c r="O131" s="6">
        <f t="shared" si="105"/>
        <v>0</v>
      </c>
      <c r="P131" s="12">
        <f t="shared" si="112"/>
        <v>0</v>
      </c>
      <c r="Q131" s="6">
        <f t="shared" si="106"/>
        <v>0</v>
      </c>
      <c r="R131" s="6">
        <f t="shared" si="106"/>
        <v>0</v>
      </c>
      <c r="S131" s="6">
        <f t="shared" si="106"/>
        <v>0</v>
      </c>
      <c r="T131" s="12">
        <f t="shared" si="113"/>
        <v>0</v>
      </c>
      <c r="U131" s="6">
        <f t="shared" si="107"/>
        <v>0</v>
      </c>
      <c r="V131" s="6">
        <f t="shared" si="107"/>
        <v>0</v>
      </c>
      <c r="W131" s="12">
        <f t="shared" si="114"/>
        <v>0</v>
      </c>
    </row>
    <row r="132" spans="1:23" x14ac:dyDescent="0.3">
      <c r="A132">
        <f t="shared" si="103"/>
        <v>2011</v>
      </c>
      <c r="B132" s="35">
        <v>47</v>
      </c>
      <c r="C132" s="6">
        <v>436283</v>
      </c>
      <c r="D132" s="6">
        <v>285246</v>
      </c>
      <c r="E132" s="6">
        <v>241058</v>
      </c>
      <c r="F132" s="12">
        <f t="shared" si="108"/>
        <v>962587</v>
      </c>
      <c r="G132" s="6">
        <v>214413</v>
      </c>
      <c r="H132" s="6">
        <v>3135751</v>
      </c>
      <c r="I132" s="12">
        <f t="shared" si="109"/>
        <v>4312751</v>
      </c>
      <c r="J132" s="6">
        <f t="shared" si="110"/>
        <v>181784.58333333334</v>
      </c>
      <c r="K132" s="6">
        <f t="shared" si="104"/>
        <v>118852.5</v>
      </c>
      <c r="L132" s="6">
        <f t="shared" si="104"/>
        <v>100440.83333333334</v>
      </c>
      <c r="M132" s="12">
        <f t="shared" si="111"/>
        <v>401077.91666666674</v>
      </c>
      <c r="N132" s="6">
        <f t="shared" si="105"/>
        <v>89338.75</v>
      </c>
      <c r="O132" s="6">
        <f t="shared" si="105"/>
        <v>1306562.9166666667</v>
      </c>
      <c r="P132" s="12">
        <f t="shared" si="112"/>
        <v>1796979.5833333335</v>
      </c>
      <c r="Q132" s="6">
        <f t="shared" si="106"/>
        <v>12724.920833333335</v>
      </c>
      <c r="R132" s="6">
        <f t="shared" si="106"/>
        <v>8319.6750000000011</v>
      </c>
      <c r="S132" s="6">
        <f t="shared" si="106"/>
        <v>7030.8583333333345</v>
      </c>
      <c r="T132" s="12">
        <f t="shared" si="113"/>
        <v>28075.45416666667</v>
      </c>
      <c r="U132" s="6">
        <f t="shared" si="107"/>
        <v>6253.7125000000005</v>
      </c>
      <c r="V132" s="6">
        <f t="shared" si="107"/>
        <v>91459.404166666674</v>
      </c>
      <c r="W132" s="12">
        <f t="shared" si="114"/>
        <v>125788.57083333335</v>
      </c>
    </row>
    <row r="133" spans="1:23" x14ac:dyDescent="0.3">
      <c r="A133">
        <f t="shared" si="103"/>
        <v>2011</v>
      </c>
      <c r="B133" s="35">
        <v>65</v>
      </c>
      <c r="C133" s="6">
        <v>9734731</v>
      </c>
      <c r="D133" s="6">
        <v>23800</v>
      </c>
      <c r="E133" s="6">
        <v>0</v>
      </c>
      <c r="F133" s="12">
        <f t="shared" si="108"/>
        <v>9758531</v>
      </c>
      <c r="G133" s="6">
        <v>0</v>
      </c>
      <c r="H133" s="6">
        <v>0</v>
      </c>
      <c r="I133" s="12">
        <f t="shared" si="109"/>
        <v>9758531</v>
      </c>
      <c r="J133" s="6">
        <f t="shared" si="110"/>
        <v>4056137.916666667</v>
      </c>
      <c r="K133" s="6">
        <f t="shared" si="104"/>
        <v>9916.6666666666679</v>
      </c>
      <c r="L133" s="6">
        <f t="shared" si="104"/>
        <v>0</v>
      </c>
      <c r="M133" s="12">
        <f t="shared" si="111"/>
        <v>4066054.5833333335</v>
      </c>
      <c r="N133" s="6">
        <f t="shared" si="105"/>
        <v>0</v>
      </c>
      <c r="O133" s="6">
        <f t="shared" si="105"/>
        <v>0</v>
      </c>
      <c r="P133" s="12">
        <f t="shared" si="112"/>
        <v>4066054.5833333335</v>
      </c>
      <c r="Q133" s="6">
        <f t="shared" si="106"/>
        <v>283929.65416666673</v>
      </c>
      <c r="R133" s="6">
        <f t="shared" si="106"/>
        <v>694.16666666666686</v>
      </c>
      <c r="S133" s="6">
        <f t="shared" si="106"/>
        <v>0</v>
      </c>
      <c r="T133" s="12">
        <f t="shared" si="113"/>
        <v>284623.82083333342</v>
      </c>
      <c r="U133" s="6">
        <f t="shared" si="107"/>
        <v>0</v>
      </c>
      <c r="V133" s="6">
        <f t="shared" si="107"/>
        <v>0</v>
      </c>
      <c r="W133" s="12">
        <f t="shared" si="114"/>
        <v>284623.82083333342</v>
      </c>
    </row>
    <row r="134" spans="1:23" x14ac:dyDescent="0.3">
      <c r="A134">
        <f t="shared" si="103"/>
        <v>2011</v>
      </c>
      <c r="B134" s="35">
        <v>66</v>
      </c>
      <c r="C134" s="6">
        <v>0</v>
      </c>
      <c r="D134" s="6">
        <v>0</v>
      </c>
      <c r="E134" s="6">
        <v>0</v>
      </c>
      <c r="F134" s="12">
        <f t="shared" si="108"/>
        <v>0</v>
      </c>
      <c r="G134" s="6">
        <v>0</v>
      </c>
      <c r="H134" s="6">
        <v>0</v>
      </c>
      <c r="I134" s="12">
        <f t="shared" si="109"/>
        <v>0</v>
      </c>
      <c r="J134" s="6">
        <f t="shared" si="110"/>
        <v>0</v>
      </c>
      <c r="K134" s="6">
        <f t="shared" si="104"/>
        <v>0</v>
      </c>
      <c r="L134" s="6">
        <f t="shared" si="104"/>
        <v>0</v>
      </c>
      <c r="M134" s="12">
        <f t="shared" si="111"/>
        <v>0</v>
      </c>
      <c r="N134" s="6">
        <f t="shared" si="105"/>
        <v>0</v>
      </c>
      <c r="O134" s="6">
        <f t="shared" si="105"/>
        <v>0</v>
      </c>
      <c r="P134" s="12">
        <f t="shared" si="112"/>
        <v>0</v>
      </c>
      <c r="Q134" s="6">
        <f t="shared" si="106"/>
        <v>0</v>
      </c>
      <c r="R134" s="6">
        <f t="shared" si="106"/>
        <v>0</v>
      </c>
      <c r="S134" s="6">
        <f t="shared" si="106"/>
        <v>0</v>
      </c>
      <c r="T134" s="12">
        <f t="shared" si="113"/>
        <v>0</v>
      </c>
      <c r="U134" s="6">
        <f t="shared" si="107"/>
        <v>0</v>
      </c>
      <c r="V134" s="6">
        <f t="shared" si="107"/>
        <v>0</v>
      </c>
      <c r="W134" s="12">
        <f t="shared" si="114"/>
        <v>0</v>
      </c>
    </row>
    <row r="135" spans="1:23" x14ac:dyDescent="0.3">
      <c r="A135">
        <f t="shared" si="103"/>
        <v>2011</v>
      </c>
      <c r="B135" s="35">
        <v>82</v>
      </c>
      <c r="C135" s="6">
        <v>216820000</v>
      </c>
      <c r="D135" s="6">
        <v>103061</v>
      </c>
      <c r="E135" s="6">
        <v>123003</v>
      </c>
      <c r="F135" s="12">
        <f t="shared" si="108"/>
        <v>217046064</v>
      </c>
      <c r="G135" s="6">
        <v>28831</v>
      </c>
      <c r="H135" s="6">
        <v>0</v>
      </c>
      <c r="I135" s="12">
        <f t="shared" si="109"/>
        <v>217074895</v>
      </c>
      <c r="J135" s="6">
        <f t="shared" si="110"/>
        <v>90341666.666666672</v>
      </c>
      <c r="K135" s="6">
        <f t="shared" si="104"/>
        <v>42942.083333333336</v>
      </c>
      <c r="L135" s="6">
        <f t="shared" si="104"/>
        <v>51251.25</v>
      </c>
      <c r="M135" s="12">
        <f t="shared" si="111"/>
        <v>90435860</v>
      </c>
      <c r="N135" s="6">
        <f t="shared" si="105"/>
        <v>12012.916666666668</v>
      </c>
      <c r="O135" s="6">
        <f t="shared" si="105"/>
        <v>0</v>
      </c>
      <c r="P135" s="12">
        <f t="shared" si="112"/>
        <v>90447872.916666672</v>
      </c>
      <c r="Q135" s="6">
        <f t="shared" si="106"/>
        <v>14454666.666666668</v>
      </c>
      <c r="R135" s="6">
        <f t="shared" si="106"/>
        <v>6870.7333333333336</v>
      </c>
      <c r="S135" s="6">
        <f t="shared" si="106"/>
        <v>8200.2000000000007</v>
      </c>
      <c r="T135" s="12">
        <f t="shared" si="113"/>
        <v>14469737.6</v>
      </c>
      <c r="U135" s="6">
        <f t="shared" si="107"/>
        <v>1922.0666666666668</v>
      </c>
      <c r="V135" s="6">
        <f t="shared" si="107"/>
        <v>0</v>
      </c>
      <c r="W135" s="12">
        <f t="shared" si="114"/>
        <v>14471659.666666666</v>
      </c>
    </row>
    <row r="136" spans="1:23" x14ac:dyDescent="0.3">
      <c r="B136" s="36" t="s">
        <v>8</v>
      </c>
      <c r="C136" s="6">
        <v>259657487</v>
      </c>
      <c r="D136" s="6">
        <v>2381256</v>
      </c>
      <c r="E136" s="6">
        <v>1287613</v>
      </c>
      <c r="F136" s="12">
        <f t="shared" ref="F136:W136" si="115">SUM(F125:F135)</f>
        <v>263326356</v>
      </c>
      <c r="G136" s="6">
        <v>1108374</v>
      </c>
      <c r="H136" s="6">
        <v>7150099</v>
      </c>
      <c r="I136" s="12">
        <f t="shared" si="115"/>
        <v>271584829</v>
      </c>
      <c r="J136" s="6">
        <f t="shared" si="115"/>
        <v>108190619.58333334</v>
      </c>
      <c r="K136" s="6">
        <f t="shared" si="115"/>
        <v>992190</v>
      </c>
      <c r="L136" s="6">
        <f t="shared" si="115"/>
        <v>536505.41666666663</v>
      </c>
      <c r="M136" s="12">
        <f t="shared" si="115"/>
        <v>109719315</v>
      </c>
      <c r="N136" s="6">
        <f t="shared" si="115"/>
        <v>461822.50000000006</v>
      </c>
      <c r="O136" s="6">
        <f t="shared" si="115"/>
        <v>2979207.916666667</v>
      </c>
      <c r="P136" s="12">
        <f t="shared" si="115"/>
        <v>113160345.41666667</v>
      </c>
      <c r="Q136" s="6">
        <f t="shared" si="115"/>
        <v>15704093.370833335</v>
      </c>
      <c r="R136" s="6">
        <f t="shared" si="115"/>
        <v>73318.087500000023</v>
      </c>
      <c r="S136" s="6">
        <f t="shared" si="115"/>
        <v>42167.991666666669</v>
      </c>
      <c r="T136" s="12">
        <f t="shared" si="115"/>
        <v>15819579.449999999</v>
      </c>
      <c r="U136" s="6">
        <f t="shared" si="115"/>
        <v>33408.737500000003</v>
      </c>
      <c r="V136" s="6">
        <f t="shared" si="115"/>
        <v>208544.5541666667</v>
      </c>
      <c r="W136" s="12">
        <f t="shared" si="115"/>
        <v>16061532.741666667</v>
      </c>
    </row>
    <row r="138" spans="1:23" x14ac:dyDescent="0.3">
      <c r="B138" s="16">
        <v>2012</v>
      </c>
      <c r="C138" s="57" t="s">
        <v>0</v>
      </c>
      <c r="D138" s="57"/>
      <c r="E138" s="57"/>
      <c r="F138" s="57"/>
      <c r="G138" s="57"/>
      <c r="H138" s="57"/>
      <c r="I138" s="57"/>
      <c r="J138" s="57" t="s">
        <v>30</v>
      </c>
      <c r="K138" s="57"/>
      <c r="L138" s="57"/>
      <c r="M138" s="57"/>
      <c r="N138" s="57"/>
      <c r="O138" s="57"/>
      <c r="P138" s="57"/>
      <c r="Q138" s="57" t="s">
        <v>31</v>
      </c>
      <c r="R138" s="57"/>
      <c r="S138" s="57"/>
      <c r="T138" s="57"/>
      <c r="U138" s="57"/>
      <c r="V138" s="57"/>
      <c r="W138" s="57"/>
    </row>
    <row r="139" spans="1:23" ht="72" x14ac:dyDescent="0.3">
      <c r="B139" s="34" t="s">
        <v>73</v>
      </c>
      <c r="C139" s="4" t="s">
        <v>2</v>
      </c>
      <c r="D139" s="4" t="s">
        <v>3</v>
      </c>
      <c r="E139" s="4" t="s">
        <v>4</v>
      </c>
      <c r="F139" s="11" t="s">
        <v>5</v>
      </c>
      <c r="G139" s="4" t="s">
        <v>6</v>
      </c>
      <c r="H139" s="4" t="s">
        <v>7</v>
      </c>
      <c r="I139" s="11" t="s">
        <v>8</v>
      </c>
      <c r="J139" s="4" t="s">
        <v>2</v>
      </c>
      <c r="K139" s="4" t="s">
        <v>3</v>
      </c>
      <c r="L139" s="4" t="s">
        <v>4</v>
      </c>
      <c r="M139" s="11" t="s">
        <v>5</v>
      </c>
      <c r="N139" s="4" t="s">
        <v>6</v>
      </c>
      <c r="O139" s="4" t="s">
        <v>7</v>
      </c>
      <c r="P139" s="11" t="s">
        <v>8</v>
      </c>
      <c r="Q139" s="4" t="s">
        <v>2</v>
      </c>
      <c r="R139" s="4" t="s">
        <v>3</v>
      </c>
      <c r="S139" s="4" t="s">
        <v>4</v>
      </c>
      <c r="T139" s="11" t="s">
        <v>5</v>
      </c>
      <c r="U139" s="4" t="s">
        <v>6</v>
      </c>
      <c r="V139" s="4" t="s">
        <v>7</v>
      </c>
      <c r="W139" s="11" t="s">
        <v>8</v>
      </c>
    </row>
    <row r="140" spans="1:23" x14ac:dyDescent="0.3">
      <c r="A140">
        <f t="shared" ref="A140:A150" si="116">A125+1</f>
        <v>2012</v>
      </c>
      <c r="B140" s="35">
        <v>9</v>
      </c>
      <c r="C140" s="6">
        <v>5966688</v>
      </c>
      <c r="D140" s="6">
        <v>1204876</v>
      </c>
      <c r="E140" s="6">
        <v>272100</v>
      </c>
      <c r="F140" s="12">
        <f>SUM(C140:E140)</f>
        <v>7443664</v>
      </c>
      <c r="G140" s="6">
        <v>236008</v>
      </c>
      <c r="H140" s="6">
        <v>0</v>
      </c>
      <c r="I140" s="12">
        <f>SUM(F140:H140)</f>
        <v>7679672</v>
      </c>
      <c r="J140" s="6">
        <f>C140*$J$1</f>
        <v>2486120</v>
      </c>
      <c r="K140" s="6">
        <f t="shared" ref="K140:L150" si="117">D140*$J$1</f>
        <v>502031.66666666669</v>
      </c>
      <c r="L140" s="6">
        <f t="shared" si="117"/>
        <v>113375</v>
      </c>
      <c r="M140" s="12">
        <f>SUM(J140:L140)</f>
        <v>3101526.6666666665</v>
      </c>
      <c r="N140" s="6">
        <f t="shared" ref="N140:O150" si="118">G140*$J$1</f>
        <v>98336.666666666672</v>
      </c>
      <c r="O140" s="6">
        <f t="shared" si="118"/>
        <v>0</v>
      </c>
      <c r="P140" s="12">
        <f>SUM(M140:O140)</f>
        <v>3199863.333333333</v>
      </c>
      <c r="Q140" s="6">
        <f t="shared" ref="Q140:S150" si="119">IF($B140=82,IFERROR(J140*$R$1,""),IFERROR(J140*$Q$1,""))</f>
        <v>174028.40000000002</v>
      </c>
      <c r="R140" s="6">
        <f t="shared" si="119"/>
        <v>35142.216666666674</v>
      </c>
      <c r="S140" s="6">
        <f t="shared" si="119"/>
        <v>7936.2500000000009</v>
      </c>
      <c r="T140" s="12">
        <f>SUM(Q140:S140)</f>
        <v>217106.8666666667</v>
      </c>
      <c r="U140" s="6">
        <f t="shared" ref="U140:V150" si="120">IF($B140=82,IFERROR(N140*$R$1,""),IFERROR(N140*$Q$1,""))</f>
        <v>6883.5666666666675</v>
      </c>
      <c r="V140" s="6">
        <f t="shared" si="120"/>
        <v>0</v>
      </c>
      <c r="W140" s="12">
        <f>SUM(T140:V140)</f>
        <v>223990.43333333338</v>
      </c>
    </row>
    <row r="141" spans="1:23" x14ac:dyDescent="0.3">
      <c r="A141">
        <f t="shared" si="116"/>
        <v>2012</v>
      </c>
      <c r="B141" s="35">
        <v>11</v>
      </c>
      <c r="C141" s="6">
        <v>0</v>
      </c>
      <c r="D141" s="6">
        <v>0</v>
      </c>
      <c r="E141" s="6">
        <v>0</v>
      </c>
      <c r="F141" s="12">
        <f t="shared" ref="F141:F150" si="121">SUM(C141:E141)</f>
        <v>0</v>
      </c>
      <c r="G141" s="6">
        <v>0</v>
      </c>
      <c r="H141" s="6">
        <v>0</v>
      </c>
      <c r="I141" s="12">
        <f t="shared" ref="I141:I150" si="122">SUM(F141:H141)</f>
        <v>0</v>
      </c>
      <c r="J141" s="6">
        <f t="shared" ref="J141:J150" si="123">C141*$J$1</f>
        <v>0</v>
      </c>
      <c r="K141" s="6">
        <f t="shared" si="117"/>
        <v>0</v>
      </c>
      <c r="L141" s="6">
        <f t="shared" si="117"/>
        <v>0</v>
      </c>
      <c r="M141" s="12">
        <f t="shared" ref="M141:M150" si="124">SUM(J141:L141)</f>
        <v>0</v>
      </c>
      <c r="N141" s="6">
        <f t="shared" si="118"/>
        <v>0</v>
      </c>
      <c r="O141" s="6">
        <f t="shared" si="118"/>
        <v>0</v>
      </c>
      <c r="P141" s="12">
        <f t="shared" ref="P141:P150" si="125">SUM(M141:O141)</f>
        <v>0</v>
      </c>
      <c r="Q141" s="6">
        <f t="shared" si="119"/>
        <v>0</v>
      </c>
      <c r="R141" s="6">
        <f t="shared" si="119"/>
        <v>0</v>
      </c>
      <c r="S141" s="6">
        <f t="shared" si="119"/>
        <v>0</v>
      </c>
      <c r="T141" s="12">
        <f t="shared" ref="T141:T150" si="126">SUM(Q141:S141)</f>
        <v>0</v>
      </c>
      <c r="U141" s="6">
        <f t="shared" si="120"/>
        <v>0</v>
      </c>
      <c r="V141" s="6">
        <f t="shared" si="120"/>
        <v>0</v>
      </c>
      <c r="W141" s="12">
        <f t="shared" ref="W141:W150" si="127">SUM(T141:V141)</f>
        <v>0</v>
      </c>
    </row>
    <row r="142" spans="1:23" x14ac:dyDescent="0.3">
      <c r="A142">
        <f t="shared" si="116"/>
        <v>2012</v>
      </c>
      <c r="B142" s="35">
        <v>31</v>
      </c>
      <c r="C142" s="6">
        <v>22809372</v>
      </c>
      <c r="D142" s="6">
        <v>844526</v>
      </c>
      <c r="E142" s="6">
        <v>1325122</v>
      </c>
      <c r="F142" s="12">
        <f t="shared" si="121"/>
        <v>24979020</v>
      </c>
      <c r="G142" s="6">
        <v>874362</v>
      </c>
      <c r="H142" s="6">
        <v>0</v>
      </c>
      <c r="I142" s="12">
        <f t="shared" si="122"/>
        <v>25853382</v>
      </c>
      <c r="J142" s="6">
        <f t="shared" si="123"/>
        <v>9503905</v>
      </c>
      <c r="K142" s="6">
        <f t="shared" si="117"/>
        <v>351885.83333333337</v>
      </c>
      <c r="L142" s="6">
        <f t="shared" si="117"/>
        <v>552134.16666666674</v>
      </c>
      <c r="M142" s="12">
        <f t="shared" si="124"/>
        <v>10407925</v>
      </c>
      <c r="N142" s="6">
        <f t="shared" si="118"/>
        <v>364317.5</v>
      </c>
      <c r="O142" s="6">
        <f t="shared" si="118"/>
        <v>0</v>
      </c>
      <c r="P142" s="12">
        <f t="shared" si="125"/>
        <v>10772242.5</v>
      </c>
      <c r="Q142" s="6">
        <f t="shared" si="119"/>
        <v>665273.35000000009</v>
      </c>
      <c r="R142" s="6">
        <f t="shared" si="119"/>
        <v>24632.008333333339</v>
      </c>
      <c r="S142" s="6">
        <f t="shared" si="119"/>
        <v>38649.391666666677</v>
      </c>
      <c r="T142" s="12">
        <f t="shared" si="126"/>
        <v>728554.75000000012</v>
      </c>
      <c r="U142" s="6">
        <f t="shared" si="120"/>
        <v>25502.225000000002</v>
      </c>
      <c r="V142" s="6">
        <f t="shared" si="120"/>
        <v>0</v>
      </c>
      <c r="W142" s="12">
        <f t="shared" si="127"/>
        <v>754056.97500000009</v>
      </c>
    </row>
    <row r="143" spans="1:23" x14ac:dyDescent="0.3">
      <c r="A143">
        <f t="shared" si="116"/>
        <v>2012</v>
      </c>
      <c r="B143" s="35">
        <v>32</v>
      </c>
      <c r="C143" s="6">
        <v>0</v>
      </c>
      <c r="D143" s="6">
        <v>0</v>
      </c>
      <c r="E143" s="6">
        <v>0</v>
      </c>
      <c r="F143" s="12">
        <f t="shared" si="121"/>
        <v>0</v>
      </c>
      <c r="G143" s="6">
        <v>0</v>
      </c>
      <c r="H143" s="6">
        <v>0</v>
      </c>
      <c r="I143" s="12">
        <f t="shared" si="122"/>
        <v>0</v>
      </c>
      <c r="J143" s="6">
        <f t="shared" si="123"/>
        <v>0</v>
      </c>
      <c r="K143" s="6">
        <f t="shared" si="117"/>
        <v>0</v>
      </c>
      <c r="L143" s="6">
        <f t="shared" si="117"/>
        <v>0</v>
      </c>
      <c r="M143" s="12">
        <f t="shared" si="124"/>
        <v>0</v>
      </c>
      <c r="N143" s="6">
        <f t="shared" si="118"/>
        <v>0</v>
      </c>
      <c r="O143" s="6">
        <f t="shared" si="118"/>
        <v>0</v>
      </c>
      <c r="P143" s="12">
        <f t="shared" si="125"/>
        <v>0</v>
      </c>
      <c r="Q143" s="6">
        <f t="shared" si="119"/>
        <v>0</v>
      </c>
      <c r="R143" s="6">
        <f t="shared" si="119"/>
        <v>0</v>
      </c>
      <c r="S143" s="6">
        <f t="shared" si="119"/>
        <v>0</v>
      </c>
      <c r="T143" s="12">
        <f t="shared" si="126"/>
        <v>0</v>
      </c>
      <c r="U143" s="6">
        <f t="shared" si="120"/>
        <v>0</v>
      </c>
      <c r="V143" s="6">
        <f t="shared" si="120"/>
        <v>0</v>
      </c>
      <c r="W143" s="12">
        <f t="shared" si="127"/>
        <v>0</v>
      </c>
    </row>
    <row r="144" spans="1:23" x14ac:dyDescent="0.3">
      <c r="A144">
        <f t="shared" si="116"/>
        <v>2012</v>
      </c>
      <c r="B144" s="35">
        <v>33</v>
      </c>
      <c r="C144" s="6">
        <v>4475694</v>
      </c>
      <c r="D144" s="6">
        <v>236127</v>
      </c>
      <c r="E144" s="6">
        <v>5894</v>
      </c>
      <c r="F144" s="12">
        <f t="shared" si="121"/>
        <v>4717715</v>
      </c>
      <c r="G144" s="6">
        <v>1258177</v>
      </c>
      <c r="H144" s="6">
        <v>4028861</v>
      </c>
      <c r="I144" s="12">
        <f t="shared" si="122"/>
        <v>10004753</v>
      </c>
      <c r="J144" s="6">
        <f t="shared" si="123"/>
        <v>1864872.5</v>
      </c>
      <c r="K144" s="6">
        <f t="shared" si="117"/>
        <v>98386.25</v>
      </c>
      <c r="L144" s="6">
        <f t="shared" si="117"/>
        <v>2455.8333333333335</v>
      </c>
      <c r="M144" s="12">
        <f t="shared" si="124"/>
        <v>1965714.5833333333</v>
      </c>
      <c r="N144" s="6">
        <f t="shared" si="118"/>
        <v>524240.41666666669</v>
      </c>
      <c r="O144" s="6">
        <f t="shared" si="118"/>
        <v>1678692.0833333335</v>
      </c>
      <c r="P144" s="12">
        <f t="shared" si="125"/>
        <v>4168647.0833333335</v>
      </c>
      <c r="Q144" s="6">
        <f t="shared" si="119"/>
        <v>130541.07500000001</v>
      </c>
      <c r="R144" s="6">
        <f t="shared" si="119"/>
        <v>6887.0375000000004</v>
      </c>
      <c r="S144" s="6">
        <f t="shared" si="119"/>
        <v>171.90833333333336</v>
      </c>
      <c r="T144" s="12">
        <f t="shared" si="126"/>
        <v>137600.02083333334</v>
      </c>
      <c r="U144" s="6">
        <f t="shared" si="120"/>
        <v>36696.82916666667</v>
      </c>
      <c r="V144" s="6">
        <f t="shared" si="120"/>
        <v>117508.44583333336</v>
      </c>
      <c r="W144" s="12">
        <f t="shared" si="127"/>
        <v>291805.2958333334</v>
      </c>
    </row>
    <row r="145" spans="1:23" x14ac:dyDescent="0.3">
      <c r="A145">
        <f t="shared" si="116"/>
        <v>2012</v>
      </c>
      <c r="B145" s="35">
        <v>40</v>
      </c>
      <c r="C145" s="6">
        <v>0</v>
      </c>
      <c r="D145" s="6">
        <v>0</v>
      </c>
      <c r="E145" s="6">
        <v>0</v>
      </c>
      <c r="F145" s="12">
        <f t="shared" si="121"/>
        <v>0</v>
      </c>
      <c r="G145" s="6">
        <v>0</v>
      </c>
      <c r="H145" s="6">
        <v>0</v>
      </c>
      <c r="I145" s="12">
        <f t="shared" si="122"/>
        <v>0</v>
      </c>
      <c r="J145" s="6">
        <f t="shared" si="123"/>
        <v>0</v>
      </c>
      <c r="K145" s="6">
        <f t="shared" si="117"/>
        <v>0</v>
      </c>
      <c r="L145" s="6">
        <f t="shared" si="117"/>
        <v>0</v>
      </c>
      <c r="M145" s="12">
        <f t="shared" si="124"/>
        <v>0</v>
      </c>
      <c r="N145" s="6">
        <f t="shared" si="118"/>
        <v>0</v>
      </c>
      <c r="O145" s="6">
        <f t="shared" si="118"/>
        <v>0</v>
      </c>
      <c r="P145" s="12">
        <f t="shared" si="125"/>
        <v>0</v>
      </c>
      <c r="Q145" s="6">
        <f t="shared" si="119"/>
        <v>0</v>
      </c>
      <c r="R145" s="6">
        <f t="shared" si="119"/>
        <v>0</v>
      </c>
      <c r="S145" s="6">
        <f t="shared" si="119"/>
        <v>0</v>
      </c>
      <c r="T145" s="12">
        <f t="shared" si="126"/>
        <v>0</v>
      </c>
      <c r="U145" s="6">
        <f t="shared" si="120"/>
        <v>0</v>
      </c>
      <c r="V145" s="6">
        <f t="shared" si="120"/>
        <v>0</v>
      </c>
      <c r="W145" s="12">
        <f t="shared" si="127"/>
        <v>0</v>
      </c>
    </row>
    <row r="146" spans="1:23" x14ac:dyDescent="0.3">
      <c r="A146">
        <f t="shared" si="116"/>
        <v>2012</v>
      </c>
      <c r="B146" s="35">
        <v>46</v>
      </c>
      <c r="C146" s="6">
        <v>0</v>
      </c>
      <c r="D146" s="6">
        <v>0</v>
      </c>
      <c r="E146" s="6">
        <v>0</v>
      </c>
      <c r="F146" s="12">
        <f t="shared" si="121"/>
        <v>0</v>
      </c>
      <c r="G146" s="6">
        <v>0</v>
      </c>
      <c r="H146" s="6">
        <v>0</v>
      </c>
      <c r="I146" s="12">
        <f t="shared" si="122"/>
        <v>0</v>
      </c>
      <c r="J146" s="6">
        <f t="shared" si="123"/>
        <v>0</v>
      </c>
      <c r="K146" s="6">
        <f t="shared" si="117"/>
        <v>0</v>
      </c>
      <c r="L146" s="6">
        <f t="shared" si="117"/>
        <v>0</v>
      </c>
      <c r="M146" s="12">
        <f t="shared" si="124"/>
        <v>0</v>
      </c>
      <c r="N146" s="6">
        <f t="shared" si="118"/>
        <v>0</v>
      </c>
      <c r="O146" s="6">
        <f t="shared" si="118"/>
        <v>0</v>
      </c>
      <c r="P146" s="12">
        <f t="shared" si="125"/>
        <v>0</v>
      </c>
      <c r="Q146" s="6">
        <f t="shared" si="119"/>
        <v>0</v>
      </c>
      <c r="R146" s="6">
        <f t="shared" si="119"/>
        <v>0</v>
      </c>
      <c r="S146" s="6">
        <f t="shared" si="119"/>
        <v>0</v>
      </c>
      <c r="T146" s="12">
        <f t="shared" si="126"/>
        <v>0</v>
      </c>
      <c r="U146" s="6">
        <f t="shared" si="120"/>
        <v>0</v>
      </c>
      <c r="V146" s="6">
        <f t="shared" si="120"/>
        <v>0</v>
      </c>
      <c r="W146" s="12">
        <f t="shared" si="127"/>
        <v>0</v>
      </c>
    </row>
    <row r="147" spans="1:23" x14ac:dyDescent="0.3">
      <c r="A147">
        <f t="shared" si="116"/>
        <v>2012</v>
      </c>
      <c r="B147" s="35">
        <v>47</v>
      </c>
      <c r="C147" s="6">
        <v>762545</v>
      </c>
      <c r="D147" s="6">
        <v>270836</v>
      </c>
      <c r="E147" s="6">
        <v>222675</v>
      </c>
      <c r="F147" s="12">
        <f t="shared" si="121"/>
        <v>1256056</v>
      </c>
      <c r="G147" s="6">
        <v>758241</v>
      </c>
      <c r="H147" s="6">
        <v>2232635</v>
      </c>
      <c r="I147" s="12">
        <f t="shared" si="122"/>
        <v>4246932</v>
      </c>
      <c r="J147" s="6">
        <f t="shared" si="123"/>
        <v>317727.08333333337</v>
      </c>
      <c r="K147" s="6">
        <f t="shared" si="117"/>
        <v>112848.33333333334</v>
      </c>
      <c r="L147" s="6">
        <f t="shared" si="117"/>
        <v>92781.25</v>
      </c>
      <c r="M147" s="12">
        <f t="shared" si="124"/>
        <v>523356.66666666674</v>
      </c>
      <c r="N147" s="6">
        <f t="shared" si="118"/>
        <v>315933.75</v>
      </c>
      <c r="O147" s="6">
        <f t="shared" si="118"/>
        <v>930264.58333333337</v>
      </c>
      <c r="P147" s="12">
        <f t="shared" si="125"/>
        <v>1769555</v>
      </c>
      <c r="Q147" s="6">
        <f t="shared" si="119"/>
        <v>22240.895833333339</v>
      </c>
      <c r="R147" s="6">
        <f t="shared" si="119"/>
        <v>7899.383333333335</v>
      </c>
      <c r="S147" s="6">
        <f t="shared" si="119"/>
        <v>6494.6875000000009</v>
      </c>
      <c r="T147" s="12">
        <f t="shared" si="126"/>
        <v>36634.966666666674</v>
      </c>
      <c r="U147" s="6">
        <f t="shared" si="120"/>
        <v>22115.362500000003</v>
      </c>
      <c r="V147" s="6">
        <f t="shared" si="120"/>
        <v>65118.520833333343</v>
      </c>
      <c r="W147" s="12">
        <f t="shared" si="127"/>
        <v>123868.85000000002</v>
      </c>
    </row>
    <row r="148" spans="1:23" x14ac:dyDescent="0.3">
      <c r="A148">
        <f t="shared" si="116"/>
        <v>2012</v>
      </c>
      <c r="B148" s="35">
        <v>65</v>
      </c>
      <c r="C148" s="6">
        <v>11972774</v>
      </c>
      <c r="D148" s="6">
        <v>27469</v>
      </c>
      <c r="E148" s="6">
        <v>0</v>
      </c>
      <c r="F148" s="12">
        <f t="shared" si="121"/>
        <v>12000243</v>
      </c>
      <c r="G148" s="6">
        <v>0</v>
      </c>
      <c r="H148" s="6">
        <v>0</v>
      </c>
      <c r="I148" s="12">
        <f t="shared" si="122"/>
        <v>12000243</v>
      </c>
      <c r="J148" s="6">
        <f t="shared" si="123"/>
        <v>4988655.833333334</v>
      </c>
      <c r="K148" s="6">
        <f t="shared" si="117"/>
        <v>11445.416666666668</v>
      </c>
      <c r="L148" s="6">
        <f t="shared" si="117"/>
        <v>0</v>
      </c>
      <c r="M148" s="12">
        <f t="shared" si="124"/>
        <v>5000101.2500000009</v>
      </c>
      <c r="N148" s="6">
        <f t="shared" si="118"/>
        <v>0</v>
      </c>
      <c r="O148" s="6">
        <f t="shared" si="118"/>
        <v>0</v>
      </c>
      <c r="P148" s="12">
        <f t="shared" si="125"/>
        <v>5000101.2500000009</v>
      </c>
      <c r="Q148" s="6">
        <f t="shared" si="119"/>
        <v>349205.90833333338</v>
      </c>
      <c r="R148" s="6">
        <f t="shared" si="119"/>
        <v>801.17916666666679</v>
      </c>
      <c r="S148" s="6">
        <f t="shared" si="119"/>
        <v>0</v>
      </c>
      <c r="T148" s="12">
        <f t="shared" si="126"/>
        <v>350007.08750000002</v>
      </c>
      <c r="U148" s="6">
        <f t="shared" si="120"/>
        <v>0</v>
      </c>
      <c r="V148" s="6">
        <f t="shared" si="120"/>
        <v>0</v>
      </c>
      <c r="W148" s="12">
        <f t="shared" si="127"/>
        <v>350007.08750000002</v>
      </c>
    </row>
    <row r="149" spans="1:23" x14ac:dyDescent="0.3">
      <c r="A149">
        <f t="shared" si="116"/>
        <v>2012</v>
      </c>
      <c r="B149" s="35">
        <v>66</v>
      </c>
      <c r="C149" s="6">
        <v>0</v>
      </c>
      <c r="D149" s="6">
        <v>0</v>
      </c>
      <c r="E149" s="6">
        <v>0</v>
      </c>
      <c r="F149" s="12">
        <f t="shared" si="121"/>
        <v>0</v>
      </c>
      <c r="G149" s="6">
        <v>0</v>
      </c>
      <c r="H149" s="6">
        <v>0</v>
      </c>
      <c r="I149" s="12">
        <f t="shared" si="122"/>
        <v>0</v>
      </c>
      <c r="J149" s="6">
        <f t="shared" si="123"/>
        <v>0</v>
      </c>
      <c r="K149" s="6">
        <f t="shared" si="117"/>
        <v>0</v>
      </c>
      <c r="L149" s="6">
        <f t="shared" si="117"/>
        <v>0</v>
      </c>
      <c r="M149" s="12">
        <f t="shared" si="124"/>
        <v>0</v>
      </c>
      <c r="N149" s="6">
        <f t="shared" si="118"/>
        <v>0</v>
      </c>
      <c r="O149" s="6">
        <f t="shared" si="118"/>
        <v>0</v>
      </c>
      <c r="P149" s="12">
        <f t="shared" si="125"/>
        <v>0</v>
      </c>
      <c r="Q149" s="6">
        <f t="shared" si="119"/>
        <v>0</v>
      </c>
      <c r="R149" s="6">
        <f t="shared" si="119"/>
        <v>0</v>
      </c>
      <c r="S149" s="6">
        <f t="shared" si="119"/>
        <v>0</v>
      </c>
      <c r="T149" s="12">
        <f t="shared" si="126"/>
        <v>0</v>
      </c>
      <c r="U149" s="6">
        <f t="shared" si="120"/>
        <v>0</v>
      </c>
      <c r="V149" s="6">
        <f t="shared" si="120"/>
        <v>0</v>
      </c>
      <c r="W149" s="12">
        <f t="shared" si="127"/>
        <v>0</v>
      </c>
    </row>
    <row r="150" spans="1:23" x14ac:dyDescent="0.3">
      <c r="A150">
        <f t="shared" si="116"/>
        <v>2012</v>
      </c>
      <c r="B150" s="35">
        <v>82</v>
      </c>
      <c r="C150" s="6">
        <v>191870482</v>
      </c>
      <c r="D150" s="6">
        <v>154808</v>
      </c>
      <c r="E150" s="6">
        <v>133531</v>
      </c>
      <c r="F150" s="12">
        <f t="shared" si="121"/>
        <v>192158821</v>
      </c>
      <c r="G150" s="6">
        <v>15076</v>
      </c>
      <c r="H150" s="6">
        <v>0</v>
      </c>
      <c r="I150" s="12">
        <f t="shared" si="122"/>
        <v>192173897</v>
      </c>
      <c r="J150" s="6">
        <f t="shared" si="123"/>
        <v>79946034.166666672</v>
      </c>
      <c r="K150" s="6">
        <f t="shared" si="117"/>
        <v>64503.333333333336</v>
      </c>
      <c r="L150" s="6">
        <f t="shared" si="117"/>
        <v>55637.916666666672</v>
      </c>
      <c r="M150" s="12">
        <f t="shared" si="124"/>
        <v>80066175.416666672</v>
      </c>
      <c r="N150" s="6">
        <f t="shared" si="118"/>
        <v>6281.666666666667</v>
      </c>
      <c r="O150" s="6">
        <f t="shared" si="118"/>
        <v>0</v>
      </c>
      <c r="P150" s="12">
        <f t="shared" si="125"/>
        <v>80072457.083333343</v>
      </c>
      <c r="Q150" s="6">
        <f t="shared" si="119"/>
        <v>12791365.466666669</v>
      </c>
      <c r="R150" s="6">
        <f t="shared" si="119"/>
        <v>10320.533333333335</v>
      </c>
      <c r="S150" s="6">
        <f t="shared" si="119"/>
        <v>8902.0666666666675</v>
      </c>
      <c r="T150" s="12">
        <f t="shared" si="126"/>
        <v>12810588.066666668</v>
      </c>
      <c r="U150" s="6">
        <f t="shared" si="120"/>
        <v>1005.0666666666667</v>
      </c>
      <c r="V150" s="6">
        <f t="shared" si="120"/>
        <v>0</v>
      </c>
      <c r="W150" s="12">
        <f t="shared" si="127"/>
        <v>12811593.133333335</v>
      </c>
    </row>
    <row r="151" spans="1:23" x14ac:dyDescent="0.3">
      <c r="B151" s="36" t="s">
        <v>8</v>
      </c>
      <c r="C151" s="6">
        <v>237857555</v>
      </c>
      <c r="D151" s="6">
        <v>2738642</v>
      </c>
      <c r="E151" s="6">
        <v>1959322</v>
      </c>
      <c r="F151" s="12">
        <f t="shared" ref="F151:W151" si="128">SUM(F140:F150)</f>
        <v>242555519</v>
      </c>
      <c r="G151" s="6">
        <v>3141864</v>
      </c>
      <c r="H151" s="6">
        <v>6261496</v>
      </c>
      <c r="I151" s="12">
        <f t="shared" si="128"/>
        <v>251958879</v>
      </c>
      <c r="J151" s="6">
        <f t="shared" si="128"/>
        <v>99107314.583333343</v>
      </c>
      <c r="K151" s="6">
        <f t="shared" si="128"/>
        <v>1141100.8333333333</v>
      </c>
      <c r="L151" s="6">
        <f t="shared" si="128"/>
        <v>816384.16666666674</v>
      </c>
      <c r="M151" s="12">
        <f t="shared" si="128"/>
        <v>101064799.58333334</v>
      </c>
      <c r="N151" s="6">
        <f t="shared" si="128"/>
        <v>1309110.0000000002</v>
      </c>
      <c r="O151" s="6">
        <f t="shared" si="128"/>
        <v>2608956.666666667</v>
      </c>
      <c r="P151" s="12">
        <f t="shared" si="128"/>
        <v>104982866.25</v>
      </c>
      <c r="Q151" s="6">
        <f t="shared" si="128"/>
        <v>14132655.095833335</v>
      </c>
      <c r="R151" s="6">
        <f t="shared" si="128"/>
        <v>85682.358333333352</v>
      </c>
      <c r="S151" s="6">
        <f t="shared" si="128"/>
        <v>62154.304166666676</v>
      </c>
      <c r="T151" s="12">
        <f t="shared" si="128"/>
        <v>14280491.758333335</v>
      </c>
      <c r="U151" s="6">
        <f t="shared" si="128"/>
        <v>92203.050000000017</v>
      </c>
      <c r="V151" s="6">
        <f t="shared" si="128"/>
        <v>182626.9666666667</v>
      </c>
      <c r="W151" s="12">
        <f t="shared" si="128"/>
        <v>14555321.775000002</v>
      </c>
    </row>
    <row r="153" spans="1:23" x14ac:dyDescent="0.3">
      <c r="B153" s="16">
        <v>2013</v>
      </c>
      <c r="C153" s="57" t="s">
        <v>0</v>
      </c>
      <c r="D153" s="57"/>
      <c r="E153" s="57"/>
      <c r="F153" s="57"/>
      <c r="G153" s="57"/>
      <c r="H153" s="57"/>
      <c r="I153" s="57"/>
      <c r="J153" s="57" t="s">
        <v>30</v>
      </c>
      <c r="K153" s="57"/>
      <c r="L153" s="57"/>
      <c r="M153" s="57"/>
      <c r="N153" s="57"/>
      <c r="O153" s="57"/>
      <c r="P153" s="57"/>
      <c r="Q153" s="57" t="s">
        <v>31</v>
      </c>
      <c r="R153" s="57"/>
      <c r="S153" s="57"/>
      <c r="T153" s="57"/>
      <c r="U153" s="57"/>
      <c r="V153" s="57"/>
      <c r="W153" s="57"/>
    </row>
    <row r="154" spans="1:23" ht="72" x14ac:dyDescent="0.3">
      <c r="B154" s="34" t="s">
        <v>73</v>
      </c>
      <c r="C154" s="4" t="s">
        <v>2</v>
      </c>
      <c r="D154" s="4" t="s">
        <v>3</v>
      </c>
      <c r="E154" s="4" t="s">
        <v>4</v>
      </c>
      <c r="F154" s="11" t="s">
        <v>5</v>
      </c>
      <c r="G154" s="4" t="s">
        <v>6</v>
      </c>
      <c r="H154" s="4" t="s">
        <v>7</v>
      </c>
      <c r="I154" s="11" t="s">
        <v>8</v>
      </c>
      <c r="J154" s="4" t="s">
        <v>2</v>
      </c>
      <c r="K154" s="4" t="s">
        <v>3</v>
      </c>
      <c r="L154" s="4" t="s">
        <v>4</v>
      </c>
      <c r="M154" s="11" t="s">
        <v>5</v>
      </c>
      <c r="N154" s="4" t="s">
        <v>6</v>
      </c>
      <c r="O154" s="4" t="s">
        <v>7</v>
      </c>
      <c r="P154" s="11" t="s">
        <v>8</v>
      </c>
      <c r="Q154" s="4" t="s">
        <v>2</v>
      </c>
      <c r="R154" s="4" t="s">
        <v>3</v>
      </c>
      <c r="S154" s="4" t="s">
        <v>4</v>
      </c>
      <c r="T154" s="11" t="s">
        <v>5</v>
      </c>
      <c r="U154" s="4" t="s">
        <v>6</v>
      </c>
      <c r="V154" s="4" t="s">
        <v>7</v>
      </c>
      <c r="W154" s="11" t="s">
        <v>8</v>
      </c>
    </row>
    <row r="155" spans="1:23" x14ac:dyDescent="0.3">
      <c r="A155">
        <f t="shared" ref="A155:A165" si="129">A140+1</f>
        <v>2013</v>
      </c>
      <c r="B155" s="35">
        <v>9</v>
      </c>
      <c r="C155" s="6">
        <v>5576946</v>
      </c>
      <c r="D155" s="6">
        <v>1210359</v>
      </c>
      <c r="E155" s="6">
        <v>62940</v>
      </c>
      <c r="F155" s="12">
        <f>SUM(C155:E155)</f>
        <v>6850245</v>
      </c>
      <c r="G155" s="6">
        <v>200693</v>
      </c>
      <c r="H155" s="6">
        <v>0</v>
      </c>
      <c r="I155" s="12">
        <f>SUM(F155:H155)</f>
        <v>7050938</v>
      </c>
      <c r="J155" s="6">
        <f>C155*$J$1</f>
        <v>2323727.5</v>
      </c>
      <c r="K155" s="6">
        <f t="shared" ref="K155:L165" si="130">D155*$J$1</f>
        <v>504316.25</v>
      </c>
      <c r="L155" s="6">
        <f t="shared" si="130"/>
        <v>26225</v>
      </c>
      <c r="M155" s="12">
        <f>SUM(J155:L155)</f>
        <v>2854268.75</v>
      </c>
      <c r="N155" s="6">
        <f t="shared" ref="N155:O165" si="131">G155*$J$1</f>
        <v>83622.083333333343</v>
      </c>
      <c r="O155" s="6">
        <f t="shared" si="131"/>
        <v>0</v>
      </c>
      <c r="P155" s="12">
        <f>SUM(M155:O155)</f>
        <v>2937890.8333333335</v>
      </c>
      <c r="Q155" s="6">
        <f t="shared" ref="Q155:S165" si="132">IF($B155=82,IFERROR(J155*$R$1,""),IFERROR(J155*$Q$1,""))</f>
        <v>162660.92500000002</v>
      </c>
      <c r="R155" s="6">
        <f t="shared" si="132"/>
        <v>35302.137500000004</v>
      </c>
      <c r="S155" s="6">
        <f t="shared" si="132"/>
        <v>1835.7500000000002</v>
      </c>
      <c r="T155" s="12">
        <f>SUM(Q155:S155)</f>
        <v>199798.81250000003</v>
      </c>
      <c r="U155" s="6">
        <f t="shared" ref="U155:V165" si="133">IF($B155=82,IFERROR(N155*$R$1,""),IFERROR(N155*$Q$1,""))</f>
        <v>5853.5458333333345</v>
      </c>
      <c r="V155" s="6">
        <f t="shared" si="133"/>
        <v>0</v>
      </c>
      <c r="W155" s="12">
        <f>SUM(T155:V155)</f>
        <v>205652.35833333337</v>
      </c>
    </row>
    <row r="156" spans="1:23" x14ac:dyDescent="0.3">
      <c r="A156">
        <f t="shared" si="129"/>
        <v>2013</v>
      </c>
      <c r="B156" s="35">
        <v>11</v>
      </c>
      <c r="C156" s="6">
        <v>0</v>
      </c>
      <c r="D156" s="6">
        <v>0</v>
      </c>
      <c r="E156" s="6">
        <v>0</v>
      </c>
      <c r="F156" s="12">
        <f t="shared" ref="F156:F165" si="134">SUM(C156:E156)</f>
        <v>0</v>
      </c>
      <c r="G156" s="6">
        <v>0</v>
      </c>
      <c r="H156" s="6">
        <v>0</v>
      </c>
      <c r="I156" s="12">
        <f t="shared" ref="I156:I165" si="135">SUM(F156:H156)</f>
        <v>0</v>
      </c>
      <c r="J156" s="6">
        <f t="shared" ref="J156:J165" si="136">C156*$J$1</f>
        <v>0</v>
      </c>
      <c r="K156" s="6">
        <f t="shared" si="130"/>
        <v>0</v>
      </c>
      <c r="L156" s="6">
        <f t="shared" si="130"/>
        <v>0</v>
      </c>
      <c r="M156" s="12">
        <f t="shared" ref="M156:M165" si="137">SUM(J156:L156)</f>
        <v>0</v>
      </c>
      <c r="N156" s="6">
        <f t="shared" si="131"/>
        <v>0</v>
      </c>
      <c r="O156" s="6">
        <f t="shared" si="131"/>
        <v>0</v>
      </c>
      <c r="P156" s="12">
        <f t="shared" ref="P156:P165" si="138">SUM(M156:O156)</f>
        <v>0</v>
      </c>
      <c r="Q156" s="6">
        <f t="shared" si="132"/>
        <v>0</v>
      </c>
      <c r="R156" s="6">
        <f t="shared" si="132"/>
        <v>0</v>
      </c>
      <c r="S156" s="6">
        <f t="shared" si="132"/>
        <v>0</v>
      </c>
      <c r="T156" s="12">
        <f t="shared" ref="T156:T165" si="139">SUM(Q156:S156)</f>
        <v>0</v>
      </c>
      <c r="U156" s="6">
        <f t="shared" si="133"/>
        <v>0</v>
      </c>
      <c r="V156" s="6">
        <f t="shared" si="133"/>
        <v>0</v>
      </c>
      <c r="W156" s="12">
        <f t="shared" ref="W156:W165" si="140">SUM(T156:V156)</f>
        <v>0</v>
      </c>
    </row>
    <row r="157" spans="1:23" x14ac:dyDescent="0.3">
      <c r="A157">
        <f t="shared" si="129"/>
        <v>2013</v>
      </c>
      <c r="B157" s="35">
        <v>31</v>
      </c>
      <c r="C157" s="6">
        <v>26633506</v>
      </c>
      <c r="D157" s="6">
        <v>1326749</v>
      </c>
      <c r="E157" s="6">
        <v>1485606</v>
      </c>
      <c r="F157" s="12">
        <f t="shared" si="134"/>
        <v>29445861</v>
      </c>
      <c r="G157" s="6">
        <v>1159196</v>
      </c>
      <c r="H157" s="6">
        <v>0</v>
      </c>
      <c r="I157" s="12">
        <f t="shared" si="135"/>
        <v>30605057</v>
      </c>
      <c r="J157" s="6">
        <f t="shared" si="136"/>
        <v>11097294.166666668</v>
      </c>
      <c r="K157" s="6">
        <f t="shared" si="130"/>
        <v>552812.08333333337</v>
      </c>
      <c r="L157" s="6">
        <f t="shared" si="130"/>
        <v>619002.5</v>
      </c>
      <c r="M157" s="12">
        <f t="shared" si="137"/>
        <v>12269108.750000002</v>
      </c>
      <c r="N157" s="6">
        <f t="shared" si="131"/>
        <v>482998.33333333337</v>
      </c>
      <c r="O157" s="6">
        <f t="shared" si="131"/>
        <v>0</v>
      </c>
      <c r="P157" s="12">
        <f t="shared" si="138"/>
        <v>12752107.083333336</v>
      </c>
      <c r="Q157" s="6">
        <f t="shared" si="132"/>
        <v>776810.59166666679</v>
      </c>
      <c r="R157" s="6">
        <f t="shared" si="132"/>
        <v>38696.84583333334</v>
      </c>
      <c r="S157" s="6">
        <f t="shared" si="132"/>
        <v>43330.175000000003</v>
      </c>
      <c r="T157" s="12">
        <f t="shared" si="139"/>
        <v>858837.61250000016</v>
      </c>
      <c r="U157" s="6">
        <f t="shared" si="133"/>
        <v>33809.883333333339</v>
      </c>
      <c r="V157" s="6">
        <f t="shared" si="133"/>
        <v>0</v>
      </c>
      <c r="W157" s="12">
        <f t="shared" si="140"/>
        <v>892647.49583333347</v>
      </c>
    </row>
    <row r="158" spans="1:23" x14ac:dyDescent="0.3">
      <c r="A158">
        <f t="shared" si="129"/>
        <v>2013</v>
      </c>
      <c r="B158" s="35">
        <v>32</v>
      </c>
      <c r="C158" s="6">
        <v>0</v>
      </c>
      <c r="D158" s="6">
        <v>0</v>
      </c>
      <c r="E158" s="6">
        <v>0</v>
      </c>
      <c r="F158" s="12">
        <f t="shared" si="134"/>
        <v>0</v>
      </c>
      <c r="G158" s="6">
        <v>0</v>
      </c>
      <c r="H158" s="6">
        <v>0</v>
      </c>
      <c r="I158" s="12">
        <f t="shared" si="135"/>
        <v>0</v>
      </c>
      <c r="J158" s="6">
        <f t="shared" si="136"/>
        <v>0</v>
      </c>
      <c r="K158" s="6">
        <f t="shared" si="130"/>
        <v>0</v>
      </c>
      <c r="L158" s="6">
        <f t="shared" si="130"/>
        <v>0</v>
      </c>
      <c r="M158" s="12">
        <f t="shared" si="137"/>
        <v>0</v>
      </c>
      <c r="N158" s="6">
        <f t="shared" si="131"/>
        <v>0</v>
      </c>
      <c r="O158" s="6">
        <f t="shared" si="131"/>
        <v>0</v>
      </c>
      <c r="P158" s="12">
        <f t="shared" si="138"/>
        <v>0</v>
      </c>
      <c r="Q158" s="6">
        <f t="shared" si="132"/>
        <v>0</v>
      </c>
      <c r="R158" s="6">
        <f t="shared" si="132"/>
        <v>0</v>
      </c>
      <c r="S158" s="6">
        <f t="shared" si="132"/>
        <v>0</v>
      </c>
      <c r="T158" s="12">
        <f t="shared" si="139"/>
        <v>0</v>
      </c>
      <c r="U158" s="6">
        <f t="shared" si="133"/>
        <v>0</v>
      </c>
      <c r="V158" s="6">
        <f t="shared" si="133"/>
        <v>0</v>
      </c>
      <c r="W158" s="12">
        <f t="shared" si="140"/>
        <v>0</v>
      </c>
    </row>
    <row r="159" spans="1:23" x14ac:dyDescent="0.3">
      <c r="A159">
        <f t="shared" si="129"/>
        <v>2013</v>
      </c>
      <c r="B159" s="35">
        <v>33</v>
      </c>
      <c r="C159" s="6">
        <v>4173141</v>
      </c>
      <c r="D159" s="6">
        <v>205290</v>
      </c>
      <c r="E159" s="6">
        <v>4120</v>
      </c>
      <c r="F159" s="12">
        <f t="shared" si="134"/>
        <v>4382551</v>
      </c>
      <c r="G159" s="6">
        <v>1055165</v>
      </c>
      <c r="H159" s="6">
        <v>3733543</v>
      </c>
      <c r="I159" s="12">
        <f t="shared" si="135"/>
        <v>9171259</v>
      </c>
      <c r="J159" s="6">
        <f t="shared" si="136"/>
        <v>1738808.75</v>
      </c>
      <c r="K159" s="6">
        <f t="shared" si="130"/>
        <v>85537.5</v>
      </c>
      <c r="L159" s="6">
        <f t="shared" si="130"/>
        <v>1716.6666666666667</v>
      </c>
      <c r="M159" s="12">
        <f t="shared" si="137"/>
        <v>1826062.9166666667</v>
      </c>
      <c r="N159" s="6">
        <f t="shared" si="131"/>
        <v>439652.08333333337</v>
      </c>
      <c r="O159" s="6">
        <f t="shared" si="131"/>
        <v>1555642.9166666667</v>
      </c>
      <c r="P159" s="12">
        <f t="shared" si="138"/>
        <v>3821357.916666667</v>
      </c>
      <c r="Q159" s="6">
        <f t="shared" si="132"/>
        <v>121716.61250000002</v>
      </c>
      <c r="R159" s="6">
        <f t="shared" si="132"/>
        <v>5987.6250000000009</v>
      </c>
      <c r="S159" s="6">
        <f t="shared" si="132"/>
        <v>120.16666666666669</v>
      </c>
      <c r="T159" s="12">
        <f t="shared" si="139"/>
        <v>127824.40416666669</v>
      </c>
      <c r="U159" s="6">
        <f t="shared" si="133"/>
        <v>30775.645833333339</v>
      </c>
      <c r="V159" s="6">
        <f t="shared" si="133"/>
        <v>108895.00416666668</v>
      </c>
      <c r="W159" s="12">
        <f t="shared" si="140"/>
        <v>267495.0541666667</v>
      </c>
    </row>
    <row r="160" spans="1:23" x14ac:dyDescent="0.3">
      <c r="A160">
        <f t="shared" si="129"/>
        <v>2013</v>
      </c>
      <c r="B160" s="35">
        <v>40</v>
      </c>
      <c r="C160" s="6">
        <v>0</v>
      </c>
      <c r="D160" s="6">
        <v>0</v>
      </c>
      <c r="E160" s="6">
        <v>0</v>
      </c>
      <c r="F160" s="12">
        <f t="shared" si="134"/>
        <v>0</v>
      </c>
      <c r="G160" s="6">
        <v>0</v>
      </c>
      <c r="H160" s="6">
        <v>0</v>
      </c>
      <c r="I160" s="12">
        <f t="shared" si="135"/>
        <v>0</v>
      </c>
      <c r="J160" s="6">
        <f t="shared" si="136"/>
        <v>0</v>
      </c>
      <c r="K160" s="6">
        <f t="shared" si="130"/>
        <v>0</v>
      </c>
      <c r="L160" s="6">
        <f t="shared" si="130"/>
        <v>0</v>
      </c>
      <c r="M160" s="12">
        <f t="shared" si="137"/>
        <v>0</v>
      </c>
      <c r="N160" s="6">
        <f t="shared" si="131"/>
        <v>0</v>
      </c>
      <c r="O160" s="6">
        <f t="shared" si="131"/>
        <v>0</v>
      </c>
      <c r="P160" s="12">
        <f t="shared" si="138"/>
        <v>0</v>
      </c>
      <c r="Q160" s="6">
        <f t="shared" si="132"/>
        <v>0</v>
      </c>
      <c r="R160" s="6">
        <f t="shared" si="132"/>
        <v>0</v>
      </c>
      <c r="S160" s="6">
        <f t="shared" si="132"/>
        <v>0</v>
      </c>
      <c r="T160" s="12">
        <f t="shared" si="139"/>
        <v>0</v>
      </c>
      <c r="U160" s="6">
        <f t="shared" si="133"/>
        <v>0</v>
      </c>
      <c r="V160" s="6">
        <f t="shared" si="133"/>
        <v>0</v>
      </c>
      <c r="W160" s="12">
        <f t="shared" si="140"/>
        <v>0</v>
      </c>
    </row>
    <row r="161" spans="1:23" x14ac:dyDescent="0.3">
      <c r="A161">
        <f t="shared" si="129"/>
        <v>2013</v>
      </c>
      <c r="B161" s="35">
        <v>46</v>
      </c>
      <c r="C161" s="6">
        <v>0</v>
      </c>
      <c r="D161" s="6">
        <v>0</v>
      </c>
      <c r="E161" s="6">
        <v>0</v>
      </c>
      <c r="F161" s="12">
        <f t="shared" si="134"/>
        <v>0</v>
      </c>
      <c r="G161" s="6">
        <v>0</v>
      </c>
      <c r="H161" s="6">
        <v>0</v>
      </c>
      <c r="I161" s="12">
        <f t="shared" si="135"/>
        <v>0</v>
      </c>
      <c r="J161" s="6">
        <f t="shared" si="136"/>
        <v>0</v>
      </c>
      <c r="K161" s="6">
        <f t="shared" si="130"/>
        <v>0</v>
      </c>
      <c r="L161" s="6">
        <f t="shared" si="130"/>
        <v>0</v>
      </c>
      <c r="M161" s="12">
        <f t="shared" si="137"/>
        <v>0</v>
      </c>
      <c r="N161" s="6">
        <f t="shared" si="131"/>
        <v>0</v>
      </c>
      <c r="O161" s="6">
        <f t="shared" si="131"/>
        <v>0</v>
      </c>
      <c r="P161" s="12">
        <f t="shared" si="138"/>
        <v>0</v>
      </c>
      <c r="Q161" s="6">
        <f t="shared" si="132"/>
        <v>0</v>
      </c>
      <c r="R161" s="6">
        <f t="shared" si="132"/>
        <v>0</v>
      </c>
      <c r="S161" s="6">
        <f t="shared" si="132"/>
        <v>0</v>
      </c>
      <c r="T161" s="12">
        <f t="shared" si="139"/>
        <v>0</v>
      </c>
      <c r="U161" s="6">
        <f t="shared" si="133"/>
        <v>0</v>
      </c>
      <c r="V161" s="6">
        <f t="shared" si="133"/>
        <v>0</v>
      </c>
      <c r="W161" s="12">
        <f t="shared" si="140"/>
        <v>0</v>
      </c>
    </row>
    <row r="162" spans="1:23" x14ac:dyDescent="0.3">
      <c r="A162">
        <f t="shared" si="129"/>
        <v>2013</v>
      </c>
      <c r="B162" s="35">
        <v>47</v>
      </c>
      <c r="C162" s="6">
        <v>731379</v>
      </c>
      <c r="D162" s="6">
        <v>228902</v>
      </c>
      <c r="E162" s="6">
        <v>187110</v>
      </c>
      <c r="F162" s="12">
        <f t="shared" si="134"/>
        <v>1147391</v>
      </c>
      <c r="G162" s="6">
        <v>1055014</v>
      </c>
      <c r="H162" s="6">
        <v>777499</v>
      </c>
      <c r="I162" s="12">
        <f t="shared" si="135"/>
        <v>2979904</v>
      </c>
      <c r="J162" s="6">
        <f t="shared" si="136"/>
        <v>304741.25</v>
      </c>
      <c r="K162" s="6">
        <f t="shared" si="130"/>
        <v>95375.833333333343</v>
      </c>
      <c r="L162" s="6">
        <f t="shared" si="130"/>
        <v>77962.5</v>
      </c>
      <c r="M162" s="12">
        <f t="shared" si="137"/>
        <v>478079.58333333337</v>
      </c>
      <c r="N162" s="6">
        <f t="shared" si="131"/>
        <v>439589.16666666669</v>
      </c>
      <c r="O162" s="6">
        <f t="shared" si="131"/>
        <v>323957.91666666669</v>
      </c>
      <c r="P162" s="12">
        <f t="shared" si="138"/>
        <v>1241626.6666666667</v>
      </c>
      <c r="Q162" s="6">
        <f t="shared" si="132"/>
        <v>21331.887500000001</v>
      </c>
      <c r="R162" s="6">
        <f t="shared" si="132"/>
        <v>6676.3083333333343</v>
      </c>
      <c r="S162" s="6">
        <f t="shared" si="132"/>
        <v>5457.3750000000009</v>
      </c>
      <c r="T162" s="12">
        <f t="shared" si="139"/>
        <v>33465.570833333339</v>
      </c>
      <c r="U162" s="6">
        <f t="shared" si="133"/>
        <v>30771.241666666672</v>
      </c>
      <c r="V162" s="6">
        <f t="shared" si="133"/>
        <v>22677.054166666669</v>
      </c>
      <c r="W162" s="12">
        <f t="shared" si="140"/>
        <v>86913.866666666683</v>
      </c>
    </row>
    <row r="163" spans="1:23" x14ac:dyDescent="0.3">
      <c r="A163">
        <f t="shared" si="129"/>
        <v>2013</v>
      </c>
      <c r="B163" s="35">
        <v>65</v>
      </c>
      <c r="C163" s="6">
        <v>8380298</v>
      </c>
      <c r="D163" s="6">
        <v>75600</v>
      </c>
      <c r="E163" s="6">
        <v>0</v>
      </c>
      <c r="F163" s="12">
        <f t="shared" si="134"/>
        <v>8455898</v>
      </c>
      <c r="G163" s="6">
        <v>0</v>
      </c>
      <c r="H163" s="6">
        <v>0</v>
      </c>
      <c r="I163" s="12">
        <f t="shared" si="135"/>
        <v>8455898</v>
      </c>
      <c r="J163" s="6">
        <f t="shared" si="136"/>
        <v>3491790.8333333335</v>
      </c>
      <c r="K163" s="6">
        <f t="shared" si="130"/>
        <v>31500</v>
      </c>
      <c r="L163" s="6">
        <f t="shared" si="130"/>
        <v>0</v>
      </c>
      <c r="M163" s="12">
        <f t="shared" si="137"/>
        <v>3523290.8333333335</v>
      </c>
      <c r="N163" s="6">
        <f t="shared" si="131"/>
        <v>0</v>
      </c>
      <c r="O163" s="6">
        <f t="shared" si="131"/>
        <v>0</v>
      </c>
      <c r="P163" s="12">
        <f t="shared" si="138"/>
        <v>3523290.8333333335</v>
      </c>
      <c r="Q163" s="6">
        <f t="shared" si="132"/>
        <v>244425.35833333337</v>
      </c>
      <c r="R163" s="6">
        <f t="shared" si="132"/>
        <v>2205</v>
      </c>
      <c r="S163" s="6">
        <f t="shared" si="132"/>
        <v>0</v>
      </c>
      <c r="T163" s="12">
        <f t="shared" si="139"/>
        <v>246630.35833333337</v>
      </c>
      <c r="U163" s="6">
        <f t="shared" si="133"/>
        <v>0</v>
      </c>
      <c r="V163" s="6">
        <f t="shared" si="133"/>
        <v>0</v>
      </c>
      <c r="W163" s="12">
        <f t="shared" si="140"/>
        <v>246630.35833333337</v>
      </c>
    </row>
    <row r="164" spans="1:23" x14ac:dyDescent="0.3">
      <c r="A164">
        <f t="shared" si="129"/>
        <v>2013</v>
      </c>
      <c r="B164" s="35">
        <v>66</v>
      </c>
      <c r="C164" s="6">
        <v>0</v>
      </c>
      <c r="D164" s="6">
        <v>0</v>
      </c>
      <c r="E164" s="6">
        <v>0</v>
      </c>
      <c r="F164" s="12">
        <f t="shared" si="134"/>
        <v>0</v>
      </c>
      <c r="G164" s="6">
        <v>0</v>
      </c>
      <c r="H164" s="6">
        <v>0</v>
      </c>
      <c r="I164" s="12">
        <f t="shared" si="135"/>
        <v>0</v>
      </c>
      <c r="J164" s="6">
        <f t="shared" si="136"/>
        <v>0</v>
      </c>
      <c r="K164" s="6">
        <f t="shared" si="130"/>
        <v>0</v>
      </c>
      <c r="L164" s="6">
        <f t="shared" si="130"/>
        <v>0</v>
      </c>
      <c r="M164" s="12">
        <f t="shared" si="137"/>
        <v>0</v>
      </c>
      <c r="N164" s="6">
        <f t="shared" si="131"/>
        <v>0</v>
      </c>
      <c r="O164" s="6">
        <f t="shared" si="131"/>
        <v>0</v>
      </c>
      <c r="P164" s="12">
        <f t="shared" si="138"/>
        <v>0</v>
      </c>
      <c r="Q164" s="6">
        <f t="shared" si="132"/>
        <v>0</v>
      </c>
      <c r="R164" s="6">
        <f t="shared" si="132"/>
        <v>0</v>
      </c>
      <c r="S164" s="6">
        <f t="shared" si="132"/>
        <v>0</v>
      </c>
      <c r="T164" s="12">
        <f t="shared" si="139"/>
        <v>0</v>
      </c>
      <c r="U164" s="6">
        <f t="shared" si="133"/>
        <v>0</v>
      </c>
      <c r="V164" s="6">
        <f t="shared" si="133"/>
        <v>0</v>
      </c>
      <c r="W164" s="12">
        <f t="shared" si="140"/>
        <v>0</v>
      </c>
    </row>
    <row r="165" spans="1:23" x14ac:dyDescent="0.3">
      <c r="A165">
        <f t="shared" si="129"/>
        <v>2013</v>
      </c>
      <c r="B165" s="35">
        <v>82</v>
      </c>
      <c r="C165" s="6">
        <v>199586594</v>
      </c>
      <c r="D165" s="6">
        <v>165193</v>
      </c>
      <c r="E165" s="6">
        <v>134582</v>
      </c>
      <c r="F165" s="12">
        <f t="shared" si="134"/>
        <v>199886369</v>
      </c>
      <c r="G165" s="6">
        <v>4822</v>
      </c>
      <c r="H165" s="6">
        <v>0</v>
      </c>
      <c r="I165" s="12">
        <f t="shared" si="135"/>
        <v>199891191</v>
      </c>
      <c r="J165" s="6">
        <f t="shared" si="136"/>
        <v>83161080.833333343</v>
      </c>
      <c r="K165" s="6">
        <f t="shared" si="130"/>
        <v>68830.416666666672</v>
      </c>
      <c r="L165" s="6">
        <f t="shared" si="130"/>
        <v>56075.833333333336</v>
      </c>
      <c r="M165" s="12">
        <f t="shared" si="137"/>
        <v>83285987.083333343</v>
      </c>
      <c r="N165" s="6">
        <f t="shared" si="131"/>
        <v>2009.1666666666667</v>
      </c>
      <c r="O165" s="6">
        <f t="shared" si="131"/>
        <v>0</v>
      </c>
      <c r="P165" s="12">
        <f t="shared" si="138"/>
        <v>83287996.250000015</v>
      </c>
      <c r="Q165" s="6">
        <f t="shared" si="132"/>
        <v>13305772.933333335</v>
      </c>
      <c r="R165" s="6">
        <f t="shared" si="132"/>
        <v>11012.866666666667</v>
      </c>
      <c r="S165" s="6">
        <f t="shared" si="132"/>
        <v>8972.1333333333332</v>
      </c>
      <c r="T165" s="12">
        <f t="shared" si="139"/>
        <v>13325757.933333335</v>
      </c>
      <c r="U165" s="6">
        <f t="shared" si="133"/>
        <v>321.4666666666667</v>
      </c>
      <c r="V165" s="6">
        <f t="shared" si="133"/>
        <v>0</v>
      </c>
      <c r="W165" s="12">
        <f t="shared" si="140"/>
        <v>13326079.400000002</v>
      </c>
    </row>
    <row r="166" spans="1:23" x14ac:dyDescent="0.3">
      <c r="B166" s="36" t="s">
        <v>8</v>
      </c>
      <c r="C166" s="6">
        <v>245081864</v>
      </c>
      <c r="D166" s="6">
        <v>3212093</v>
      </c>
      <c r="E166" s="6">
        <v>1874358</v>
      </c>
      <c r="F166" s="12">
        <f t="shared" ref="F166:W166" si="141">SUM(F155:F165)</f>
        <v>250168315</v>
      </c>
      <c r="G166" s="6">
        <v>3474890</v>
      </c>
      <c r="H166" s="6">
        <v>4511042</v>
      </c>
      <c r="I166" s="12">
        <f t="shared" si="141"/>
        <v>258154247</v>
      </c>
      <c r="J166" s="6">
        <f t="shared" si="141"/>
        <v>102117443.33333334</v>
      </c>
      <c r="K166" s="6">
        <f t="shared" si="141"/>
        <v>1338372.0833333335</v>
      </c>
      <c r="L166" s="6">
        <f t="shared" si="141"/>
        <v>780982.5</v>
      </c>
      <c r="M166" s="12">
        <f t="shared" si="141"/>
        <v>104236797.91666667</v>
      </c>
      <c r="N166" s="6">
        <f t="shared" si="141"/>
        <v>1447870.8333333335</v>
      </c>
      <c r="O166" s="6">
        <f t="shared" si="141"/>
        <v>1879600.8333333335</v>
      </c>
      <c r="P166" s="12">
        <f t="shared" si="141"/>
        <v>107564269.58333334</v>
      </c>
      <c r="Q166" s="6">
        <f t="shared" si="141"/>
        <v>14632718.308333335</v>
      </c>
      <c r="R166" s="6">
        <f t="shared" si="141"/>
        <v>99880.78333333334</v>
      </c>
      <c r="S166" s="6">
        <f t="shared" si="141"/>
        <v>59715.6</v>
      </c>
      <c r="T166" s="12">
        <f t="shared" si="141"/>
        <v>14792314.69166667</v>
      </c>
      <c r="U166" s="6">
        <f t="shared" si="141"/>
        <v>101531.78333333334</v>
      </c>
      <c r="V166" s="6">
        <f t="shared" si="141"/>
        <v>131572.05833333335</v>
      </c>
      <c r="W166" s="12">
        <f t="shared" si="141"/>
        <v>15025418.533333335</v>
      </c>
    </row>
    <row r="168" spans="1:23" x14ac:dyDescent="0.3">
      <c r="B168" s="16">
        <v>2014</v>
      </c>
      <c r="C168" s="57" t="s">
        <v>0</v>
      </c>
      <c r="D168" s="57"/>
      <c r="E168" s="57"/>
      <c r="F168" s="57"/>
      <c r="G168" s="57"/>
      <c r="H168" s="57"/>
      <c r="I168" s="57"/>
      <c r="J168" s="57" t="s">
        <v>30</v>
      </c>
      <c r="K168" s="57"/>
      <c r="L168" s="57"/>
      <c r="M168" s="57"/>
      <c r="N168" s="57"/>
      <c r="O168" s="57"/>
      <c r="P168" s="57"/>
      <c r="Q168" s="57" t="s">
        <v>31</v>
      </c>
      <c r="R168" s="57"/>
      <c r="S168" s="57"/>
      <c r="T168" s="57"/>
      <c r="U168" s="57"/>
      <c r="V168" s="57"/>
      <c r="W168" s="57"/>
    </row>
    <row r="169" spans="1:23" ht="72" x14ac:dyDescent="0.3">
      <c r="B169" s="34" t="s">
        <v>73</v>
      </c>
      <c r="C169" s="4" t="s">
        <v>2</v>
      </c>
      <c r="D169" s="4" t="s">
        <v>3</v>
      </c>
      <c r="E169" s="4" t="s">
        <v>4</v>
      </c>
      <c r="F169" s="11" t="s">
        <v>5</v>
      </c>
      <c r="G169" s="4" t="s">
        <v>6</v>
      </c>
      <c r="H169" s="4" t="s">
        <v>7</v>
      </c>
      <c r="I169" s="11" t="s">
        <v>8</v>
      </c>
      <c r="J169" s="4" t="s">
        <v>2</v>
      </c>
      <c r="K169" s="4" t="s">
        <v>3</v>
      </c>
      <c r="L169" s="4" t="s">
        <v>4</v>
      </c>
      <c r="M169" s="11" t="s">
        <v>5</v>
      </c>
      <c r="N169" s="4" t="s">
        <v>6</v>
      </c>
      <c r="O169" s="4" t="s">
        <v>7</v>
      </c>
      <c r="P169" s="11" t="s">
        <v>8</v>
      </c>
      <c r="Q169" s="4" t="s">
        <v>2</v>
      </c>
      <c r="R169" s="4" t="s">
        <v>3</v>
      </c>
      <c r="S169" s="4" t="s">
        <v>4</v>
      </c>
      <c r="T169" s="11" t="s">
        <v>5</v>
      </c>
      <c r="U169" s="4" t="s">
        <v>6</v>
      </c>
      <c r="V169" s="4" t="s">
        <v>7</v>
      </c>
      <c r="W169" s="11" t="s">
        <v>8</v>
      </c>
    </row>
    <row r="170" spans="1:23" x14ac:dyDescent="0.3">
      <c r="A170">
        <f t="shared" ref="A170:A180" si="142">A155+1</f>
        <v>2014</v>
      </c>
      <c r="B170" s="35">
        <v>9</v>
      </c>
      <c r="C170" s="6">
        <v>5328221</v>
      </c>
      <c r="D170" s="6">
        <v>1289084</v>
      </c>
      <c r="E170" s="6">
        <v>59929</v>
      </c>
      <c r="F170" s="12">
        <f>SUM(C170:E170)</f>
        <v>6677234</v>
      </c>
      <c r="G170" s="6">
        <v>204264</v>
      </c>
      <c r="H170" s="6">
        <v>0</v>
      </c>
      <c r="I170" s="12">
        <f>SUM(F170:H170)</f>
        <v>6881498</v>
      </c>
      <c r="J170" s="6">
        <f>C170*$J$1</f>
        <v>2220092.0833333335</v>
      </c>
      <c r="K170" s="6">
        <f t="shared" ref="K170:L180" si="143">D170*$J$1</f>
        <v>537118.33333333337</v>
      </c>
      <c r="L170" s="6">
        <f t="shared" si="143"/>
        <v>24970.416666666668</v>
      </c>
      <c r="M170" s="12">
        <f>SUM(J170:L170)</f>
        <v>2782180.8333333335</v>
      </c>
      <c r="N170" s="6">
        <f t="shared" ref="N170:O180" si="144">G170*$J$1</f>
        <v>85110</v>
      </c>
      <c r="O170" s="6">
        <f t="shared" si="144"/>
        <v>0</v>
      </c>
      <c r="P170" s="12">
        <f>SUM(M170:O170)</f>
        <v>2867290.8333333335</v>
      </c>
      <c r="Q170" s="6">
        <f t="shared" ref="Q170:S180" si="145">IF($B170=82,IFERROR(J170*$R$1,""),IFERROR(J170*$Q$1,""))</f>
        <v>155406.44583333336</v>
      </c>
      <c r="R170" s="6">
        <f t="shared" si="145"/>
        <v>37598.28333333334</v>
      </c>
      <c r="S170" s="6">
        <f t="shared" si="145"/>
        <v>1747.929166666667</v>
      </c>
      <c r="T170" s="12">
        <f>SUM(Q170:S170)</f>
        <v>194752.65833333335</v>
      </c>
      <c r="U170" s="6">
        <f t="shared" ref="U170:V180" si="146">IF($B170=82,IFERROR(N170*$R$1,""),IFERROR(N170*$Q$1,""))</f>
        <v>5957.7000000000007</v>
      </c>
      <c r="V170" s="6">
        <f t="shared" si="146"/>
        <v>0</v>
      </c>
      <c r="W170" s="12">
        <f>SUM(T170:V170)</f>
        <v>200710.35833333337</v>
      </c>
    </row>
    <row r="171" spans="1:23" x14ac:dyDescent="0.3">
      <c r="A171">
        <f t="shared" si="142"/>
        <v>2014</v>
      </c>
      <c r="B171" s="35">
        <v>11</v>
      </c>
      <c r="C171" s="6">
        <v>0</v>
      </c>
      <c r="D171" s="6">
        <v>0</v>
      </c>
      <c r="E171" s="6">
        <v>0</v>
      </c>
      <c r="F171" s="12">
        <f t="shared" ref="F171:F180" si="147">SUM(C171:E171)</f>
        <v>0</v>
      </c>
      <c r="G171" s="6">
        <v>0</v>
      </c>
      <c r="H171" s="6">
        <v>0</v>
      </c>
      <c r="I171" s="12">
        <f t="shared" ref="I171:I180" si="148">SUM(F171:H171)</f>
        <v>0</v>
      </c>
      <c r="J171" s="6">
        <f t="shared" ref="J171:J180" si="149">C171*$J$1</f>
        <v>0</v>
      </c>
      <c r="K171" s="6">
        <f t="shared" si="143"/>
        <v>0</v>
      </c>
      <c r="L171" s="6">
        <f t="shared" si="143"/>
        <v>0</v>
      </c>
      <c r="M171" s="12">
        <f t="shared" ref="M171:M180" si="150">SUM(J171:L171)</f>
        <v>0</v>
      </c>
      <c r="N171" s="6">
        <f t="shared" si="144"/>
        <v>0</v>
      </c>
      <c r="O171" s="6">
        <f t="shared" si="144"/>
        <v>0</v>
      </c>
      <c r="P171" s="12">
        <f t="shared" ref="P171:P180" si="151">SUM(M171:O171)</f>
        <v>0</v>
      </c>
      <c r="Q171" s="6">
        <f t="shared" si="145"/>
        <v>0</v>
      </c>
      <c r="R171" s="6">
        <f t="shared" si="145"/>
        <v>0</v>
      </c>
      <c r="S171" s="6">
        <f t="shared" si="145"/>
        <v>0</v>
      </c>
      <c r="T171" s="12">
        <f t="shared" ref="T171:T180" si="152">SUM(Q171:S171)</f>
        <v>0</v>
      </c>
      <c r="U171" s="6">
        <f t="shared" si="146"/>
        <v>0</v>
      </c>
      <c r="V171" s="6">
        <f t="shared" si="146"/>
        <v>0</v>
      </c>
      <c r="W171" s="12">
        <f t="shared" ref="W171:W180" si="153">SUM(T171:V171)</f>
        <v>0</v>
      </c>
    </row>
    <row r="172" spans="1:23" x14ac:dyDescent="0.3">
      <c r="A172">
        <f t="shared" si="142"/>
        <v>2014</v>
      </c>
      <c r="B172" s="35">
        <v>31</v>
      </c>
      <c r="C172" s="6">
        <v>24726913</v>
      </c>
      <c r="D172" s="6">
        <v>1281893</v>
      </c>
      <c r="E172" s="6">
        <v>1269018</v>
      </c>
      <c r="F172" s="12">
        <f t="shared" si="147"/>
        <v>27277824</v>
      </c>
      <c r="G172" s="6">
        <v>940326</v>
      </c>
      <c r="H172" s="6">
        <v>0</v>
      </c>
      <c r="I172" s="12">
        <f t="shared" si="148"/>
        <v>28218150</v>
      </c>
      <c r="J172" s="6">
        <f t="shared" si="149"/>
        <v>10302880.416666668</v>
      </c>
      <c r="K172" s="6">
        <f t="shared" si="143"/>
        <v>534122.08333333337</v>
      </c>
      <c r="L172" s="6">
        <f t="shared" si="143"/>
        <v>528757.5</v>
      </c>
      <c r="M172" s="12">
        <f t="shared" si="150"/>
        <v>11365760.000000002</v>
      </c>
      <c r="N172" s="6">
        <f t="shared" si="144"/>
        <v>391802.5</v>
      </c>
      <c r="O172" s="6">
        <f t="shared" si="144"/>
        <v>0</v>
      </c>
      <c r="P172" s="12">
        <f t="shared" si="151"/>
        <v>11757562.500000002</v>
      </c>
      <c r="Q172" s="6">
        <f t="shared" si="145"/>
        <v>721201.62916666677</v>
      </c>
      <c r="R172" s="6">
        <f t="shared" si="145"/>
        <v>37388.545833333337</v>
      </c>
      <c r="S172" s="6">
        <f t="shared" si="145"/>
        <v>37013.025000000001</v>
      </c>
      <c r="T172" s="12">
        <f t="shared" si="152"/>
        <v>795603.20000000007</v>
      </c>
      <c r="U172" s="6">
        <f t="shared" si="146"/>
        <v>27426.175000000003</v>
      </c>
      <c r="V172" s="6">
        <f t="shared" si="146"/>
        <v>0</v>
      </c>
      <c r="W172" s="12">
        <f t="shared" si="153"/>
        <v>823029.37500000012</v>
      </c>
    </row>
    <row r="173" spans="1:23" x14ac:dyDescent="0.3">
      <c r="A173">
        <f t="shared" si="142"/>
        <v>2014</v>
      </c>
      <c r="B173" s="35">
        <v>32</v>
      </c>
      <c r="C173" s="6">
        <v>0</v>
      </c>
      <c r="D173" s="6">
        <v>0</v>
      </c>
      <c r="E173" s="6">
        <v>0</v>
      </c>
      <c r="F173" s="12">
        <f t="shared" si="147"/>
        <v>0</v>
      </c>
      <c r="G173" s="6">
        <v>0</v>
      </c>
      <c r="H173" s="6">
        <v>0</v>
      </c>
      <c r="I173" s="12">
        <f t="shared" si="148"/>
        <v>0</v>
      </c>
      <c r="J173" s="6">
        <f t="shared" si="149"/>
        <v>0</v>
      </c>
      <c r="K173" s="6">
        <f t="shared" si="143"/>
        <v>0</v>
      </c>
      <c r="L173" s="6">
        <f t="shared" si="143"/>
        <v>0</v>
      </c>
      <c r="M173" s="12">
        <f t="shared" si="150"/>
        <v>0</v>
      </c>
      <c r="N173" s="6">
        <f t="shared" si="144"/>
        <v>0</v>
      </c>
      <c r="O173" s="6">
        <f t="shared" si="144"/>
        <v>0</v>
      </c>
      <c r="P173" s="12">
        <f t="shared" si="151"/>
        <v>0</v>
      </c>
      <c r="Q173" s="6">
        <f t="shared" si="145"/>
        <v>0</v>
      </c>
      <c r="R173" s="6">
        <f t="shared" si="145"/>
        <v>0</v>
      </c>
      <c r="S173" s="6">
        <f t="shared" si="145"/>
        <v>0</v>
      </c>
      <c r="T173" s="12">
        <f t="shared" si="152"/>
        <v>0</v>
      </c>
      <c r="U173" s="6">
        <f t="shared" si="146"/>
        <v>0</v>
      </c>
      <c r="V173" s="6">
        <f t="shared" si="146"/>
        <v>0</v>
      </c>
      <c r="W173" s="12">
        <f t="shared" si="153"/>
        <v>0</v>
      </c>
    </row>
    <row r="174" spans="1:23" x14ac:dyDescent="0.3">
      <c r="A174">
        <f t="shared" si="142"/>
        <v>2014</v>
      </c>
      <c r="B174" s="35">
        <v>33</v>
      </c>
      <c r="C174" s="6">
        <v>4202219</v>
      </c>
      <c r="D174" s="6">
        <v>168786</v>
      </c>
      <c r="E174" s="6">
        <v>3697</v>
      </c>
      <c r="F174" s="12">
        <f t="shared" si="147"/>
        <v>4374702</v>
      </c>
      <c r="G174" s="6">
        <v>738547</v>
      </c>
      <c r="H174" s="6">
        <v>3296581</v>
      </c>
      <c r="I174" s="12">
        <f t="shared" si="148"/>
        <v>8409830</v>
      </c>
      <c r="J174" s="6">
        <f t="shared" si="149"/>
        <v>1750924.5833333335</v>
      </c>
      <c r="K174" s="6">
        <f t="shared" si="143"/>
        <v>70327.5</v>
      </c>
      <c r="L174" s="6">
        <f t="shared" si="143"/>
        <v>1540.4166666666667</v>
      </c>
      <c r="M174" s="12">
        <f t="shared" si="150"/>
        <v>1822792.5000000002</v>
      </c>
      <c r="N174" s="6">
        <f t="shared" si="144"/>
        <v>307727.91666666669</v>
      </c>
      <c r="O174" s="6">
        <f t="shared" si="144"/>
        <v>1373575.4166666667</v>
      </c>
      <c r="P174" s="12">
        <f t="shared" si="151"/>
        <v>3504095.833333334</v>
      </c>
      <c r="Q174" s="6">
        <f t="shared" si="145"/>
        <v>122564.72083333335</v>
      </c>
      <c r="R174" s="6">
        <f t="shared" si="145"/>
        <v>4922.9250000000002</v>
      </c>
      <c r="S174" s="6">
        <f t="shared" si="145"/>
        <v>107.82916666666668</v>
      </c>
      <c r="T174" s="12">
        <f t="shared" si="152"/>
        <v>127595.47500000002</v>
      </c>
      <c r="U174" s="6">
        <f t="shared" si="146"/>
        <v>21540.95416666667</v>
      </c>
      <c r="V174" s="6">
        <f t="shared" si="146"/>
        <v>96150.279166666674</v>
      </c>
      <c r="W174" s="12">
        <f t="shared" si="153"/>
        <v>245286.70833333337</v>
      </c>
    </row>
    <row r="175" spans="1:23" x14ac:dyDescent="0.3">
      <c r="A175">
        <f t="shared" si="142"/>
        <v>2014</v>
      </c>
      <c r="B175" s="35">
        <v>40</v>
      </c>
      <c r="C175" s="6">
        <v>0</v>
      </c>
      <c r="D175" s="6">
        <v>0</v>
      </c>
      <c r="E175" s="6">
        <v>0</v>
      </c>
      <c r="F175" s="12">
        <f t="shared" si="147"/>
        <v>0</v>
      </c>
      <c r="G175" s="6">
        <v>0</v>
      </c>
      <c r="H175" s="6">
        <v>0</v>
      </c>
      <c r="I175" s="12">
        <f t="shared" si="148"/>
        <v>0</v>
      </c>
      <c r="J175" s="6">
        <f t="shared" si="149"/>
        <v>0</v>
      </c>
      <c r="K175" s="6">
        <f t="shared" si="143"/>
        <v>0</v>
      </c>
      <c r="L175" s="6">
        <f t="shared" si="143"/>
        <v>0</v>
      </c>
      <c r="M175" s="12">
        <f t="shared" si="150"/>
        <v>0</v>
      </c>
      <c r="N175" s="6">
        <f t="shared" si="144"/>
        <v>0</v>
      </c>
      <c r="O175" s="6">
        <f t="shared" si="144"/>
        <v>0</v>
      </c>
      <c r="P175" s="12">
        <f t="shared" si="151"/>
        <v>0</v>
      </c>
      <c r="Q175" s="6">
        <f t="shared" si="145"/>
        <v>0</v>
      </c>
      <c r="R175" s="6">
        <f t="shared" si="145"/>
        <v>0</v>
      </c>
      <c r="S175" s="6">
        <f t="shared" si="145"/>
        <v>0</v>
      </c>
      <c r="T175" s="12">
        <f t="shared" si="152"/>
        <v>0</v>
      </c>
      <c r="U175" s="6">
        <f t="shared" si="146"/>
        <v>0</v>
      </c>
      <c r="V175" s="6">
        <f t="shared" si="146"/>
        <v>0</v>
      </c>
      <c r="W175" s="12">
        <f t="shared" si="153"/>
        <v>0</v>
      </c>
    </row>
    <row r="176" spans="1:23" x14ac:dyDescent="0.3">
      <c r="A176">
        <f t="shared" si="142"/>
        <v>2014</v>
      </c>
      <c r="B176" s="35">
        <v>46</v>
      </c>
      <c r="C176" s="6">
        <v>0</v>
      </c>
      <c r="D176" s="6">
        <v>0</v>
      </c>
      <c r="E176" s="6">
        <v>0</v>
      </c>
      <c r="F176" s="12">
        <f t="shared" si="147"/>
        <v>0</v>
      </c>
      <c r="G176" s="6">
        <v>0</v>
      </c>
      <c r="H176" s="6">
        <v>0</v>
      </c>
      <c r="I176" s="12">
        <f t="shared" si="148"/>
        <v>0</v>
      </c>
      <c r="J176" s="6">
        <f t="shared" si="149"/>
        <v>0</v>
      </c>
      <c r="K176" s="6">
        <f t="shared" si="143"/>
        <v>0</v>
      </c>
      <c r="L176" s="6">
        <f t="shared" si="143"/>
        <v>0</v>
      </c>
      <c r="M176" s="12">
        <f t="shared" si="150"/>
        <v>0</v>
      </c>
      <c r="N176" s="6">
        <f t="shared" si="144"/>
        <v>0</v>
      </c>
      <c r="O176" s="6">
        <f t="shared" si="144"/>
        <v>0</v>
      </c>
      <c r="P176" s="12">
        <f t="shared" si="151"/>
        <v>0</v>
      </c>
      <c r="Q176" s="6">
        <f t="shared" si="145"/>
        <v>0</v>
      </c>
      <c r="R176" s="6">
        <f t="shared" si="145"/>
        <v>0</v>
      </c>
      <c r="S176" s="6">
        <f t="shared" si="145"/>
        <v>0</v>
      </c>
      <c r="T176" s="12">
        <f t="shared" si="152"/>
        <v>0</v>
      </c>
      <c r="U176" s="6">
        <f t="shared" si="146"/>
        <v>0</v>
      </c>
      <c r="V176" s="6">
        <f t="shared" si="146"/>
        <v>0</v>
      </c>
      <c r="W176" s="12">
        <f t="shared" si="153"/>
        <v>0</v>
      </c>
    </row>
    <row r="177" spans="1:23" x14ac:dyDescent="0.3">
      <c r="A177">
        <f t="shared" si="142"/>
        <v>2014</v>
      </c>
      <c r="B177" s="35">
        <v>47</v>
      </c>
      <c r="C177" s="6">
        <v>671851</v>
      </c>
      <c r="D177" s="6">
        <v>239053</v>
      </c>
      <c r="E177" s="6">
        <v>287275</v>
      </c>
      <c r="F177" s="12">
        <f t="shared" si="147"/>
        <v>1198179</v>
      </c>
      <c r="G177" s="6">
        <v>761437</v>
      </c>
      <c r="H177" s="6">
        <v>980266</v>
      </c>
      <c r="I177" s="12">
        <f t="shared" si="148"/>
        <v>2939882</v>
      </c>
      <c r="J177" s="6">
        <f t="shared" si="149"/>
        <v>279937.91666666669</v>
      </c>
      <c r="K177" s="6">
        <f t="shared" si="143"/>
        <v>99605.416666666672</v>
      </c>
      <c r="L177" s="6">
        <f t="shared" si="143"/>
        <v>119697.91666666667</v>
      </c>
      <c r="M177" s="12">
        <f t="shared" si="150"/>
        <v>499241.25000000006</v>
      </c>
      <c r="N177" s="6">
        <f t="shared" si="144"/>
        <v>317265.41666666669</v>
      </c>
      <c r="O177" s="6">
        <f t="shared" si="144"/>
        <v>408444.16666666669</v>
      </c>
      <c r="P177" s="12">
        <f t="shared" si="151"/>
        <v>1224950.8333333335</v>
      </c>
      <c r="Q177" s="6">
        <f t="shared" si="145"/>
        <v>19595.654166666671</v>
      </c>
      <c r="R177" s="6">
        <f t="shared" si="145"/>
        <v>6972.3791666666675</v>
      </c>
      <c r="S177" s="6">
        <f t="shared" si="145"/>
        <v>8378.8541666666679</v>
      </c>
      <c r="T177" s="12">
        <f t="shared" si="152"/>
        <v>34946.887500000012</v>
      </c>
      <c r="U177" s="6">
        <f t="shared" si="146"/>
        <v>22208.57916666667</v>
      </c>
      <c r="V177" s="6">
        <f t="shared" si="146"/>
        <v>28591.091666666671</v>
      </c>
      <c r="W177" s="12">
        <f t="shared" si="153"/>
        <v>85746.558333333349</v>
      </c>
    </row>
    <row r="178" spans="1:23" x14ac:dyDescent="0.3">
      <c r="A178">
        <f t="shared" si="142"/>
        <v>2014</v>
      </c>
      <c r="B178" s="35">
        <v>65</v>
      </c>
      <c r="C178" s="6">
        <v>8626350</v>
      </c>
      <c r="D178" s="6">
        <v>175956</v>
      </c>
      <c r="E178" s="6">
        <v>0</v>
      </c>
      <c r="F178" s="12">
        <f t="shared" si="147"/>
        <v>8802306</v>
      </c>
      <c r="G178" s="6">
        <v>0</v>
      </c>
      <c r="H178" s="6">
        <v>0</v>
      </c>
      <c r="I178" s="12">
        <f t="shared" si="148"/>
        <v>8802306</v>
      </c>
      <c r="J178" s="6">
        <f t="shared" si="149"/>
        <v>3594312.5</v>
      </c>
      <c r="K178" s="6">
        <f t="shared" si="143"/>
        <v>73315</v>
      </c>
      <c r="L178" s="6">
        <f t="shared" si="143"/>
        <v>0</v>
      </c>
      <c r="M178" s="12">
        <f t="shared" si="150"/>
        <v>3667627.5</v>
      </c>
      <c r="N178" s="6">
        <f t="shared" si="144"/>
        <v>0</v>
      </c>
      <c r="O178" s="6">
        <f t="shared" si="144"/>
        <v>0</v>
      </c>
      <c r="P178" s="12">
        <f t="shared" si="151"/>
        <v>3667627.5</v>
      </c>
      <c r="Q178" s="6">
        <f t="shared" si="145"/>
        <v>251601.87500000003</v>
      </c>
      <c r="R178" s="6">
        <f t="shared" si="145"/>
        <v>5132.05</v>
      </c>
      <c r="S178" s="6">
        <f t="shared" si="145"/>
        <v>0</v>
      </c>
      <c r="T178" s="12">
        <f t="shared" si="152"/>
        <v>256733.92500000002</v>
      </c>
      <c r="U178" s="6">
        <f t="shared" si="146"/>
        <v>0</v>
      </c>
      <c r="V178" s="6">
        <f t="shared" si="146"/>
        <v>0</v>
      </c>
      <c r="W178" s="12">
        <f t="shared" si="153"/>
        <v>256733.92500000002</v>
      </c>
    </row>
    <row r="179" spans="1:23" x14ac:dyDescent="0.3">
      <c r="A179">
        <f t="shared" si="142"/>
        <v>2014</v>
      </c>
      <c r="B179" s="35">
        <v>66</v>
      </c>
      <c r="C179" s="6">
        <v>0</v>
      </c>
      <c r="D179" s="6">
        <v>0</v>
      </c>
      <c r="E179" s="6">
        <v>0</v>
      </c>
      <c r="F179" s="12">
        <f t="shared" si="147"/>
        <v>0</v>
      </c>
      <c r="G179" s="6">
        <v>0</v>
      </c>
      <c r="H179" s="6">
        <v>0</v>
      </c>
      <c r="I179" s="12">
        <f t="shared" si="148"/>
        <v>0</v>
      </c>
      <c r="J179" s="6">
        <f t="shared" si="149"/>
        <v>0</v>
      </c>
      <c r="K179" s="6">
        <f t="shared" si="143"/>
        <v>0</v>
      </c>
      <c r="L179" s="6">
        <f t="shared" si="143"/>
        <v>0</v>
      </c>
      <c r="M179" s="12">
        <f t="shared" si="150"/>
        <v>0</v>
      </c>
      <c r="N179" s="6">
        <f t="shared" si="144"/>
        <v>0</v>
      </c>
      <c r="O179" s="6">
        <f t="shared" si="144"/>
        <v>0</v>
      </c>
      <c r="P179" s="12">
        <f t="shared" si="151"/>
        <v>0</v>
      </c>
      <c r="Q179" s="6">
        <f t="shared" si="145"/>
        <v>0</v>
      </c>
      <c r="R179" s="6">
        <f t="shared" si="145"/>
        <v>0</v>
      </c>
      <c r="S179" s="6">
        <f t="shared" si="145"/>
        <v>0</v>
      </c>
      <c r="T179" s="12">
        <f t="shared" si="152"/>
        <v>0</v>
      </c>
      <c r="U179" s="6">
        <f t="shared" si="146"/>
        <v>0</v>
      </c>
      <c r="V179" s="6">
        <f t="shared" si="146"/>
        <v>0</v>
      </c>
      <c r="W179" s="12">
        <f t="shared" si="153"/>
        <v>0</v>
      </c>
    </row>
    <row r="180" spans="1:23" x14ac:dyDescent="0.3">
      <c r="A180">
        <f t="shared" si="142"/>
        <v>2014</v>
      </c>
      <c r="B180" s="35">
        <v>82</v>
      </c>
      <c r="C180" s="6">
        <v>177173920</v>
      </c>
      <c r="D180" s="6">
        <v>127485</v>
      </c>
      <c r="E180" s="6">
        <v>152050</v>
      </c>
      <c r="F180" s="12">
        <f t="shared" si="147"/>
        <v>177453455</v>
      </c>
      <c r="G180" s="6">
        <v>4102</v>
      </c>
      <c r="H180" s="6">
        <v>0</v>
      </c>
      <c r="I180" s="12">
        <f t="shared" si="148"/>
        <v>177457557</v>
      </c>
      <c r="J180" s="6">
        <f t="shared" si="149"/>
        <v>73822466.666666672</v>
      </c>
      <c r="K180" s="6">
        <f t="shared" si="143"/>
        <v>53118.75</v>
      </c>
      <c r="L180" s="6">
        <f t="shared" si="143"/>
        <v>63354.166666666672</v>
      </c>
      <c r="M180" s="12">
        <f t="shared" si="150"/>
        <v>73938939.583333343</v>
      </c>
      <c r="N180" s="6">
        <f t="shared" si="144"/>
        <v>1709.1666666666667</v>
      </c>
      <c r="O180" s="6">
        <f t="shared" si="144"/>
        <v>0</v>
      </c>
      <c r="P180" s="12">
        <f t="shared" si="151"/>
        <v>73940648.750000015</v>
      </c>
      <c r="Q180" s="6">
        <f t="shared" si="145"/>
        <v>11811594.666666668</v>
      </c>
      <c r="R180" s="6">
        <f t="shared" si="145"/>
        <v>8499</v>
      </c>
      <c r="S180" s="6">
        <f t="shared" si="145"/>
        <v>10136.666666666668</v>
      </c>
      <c r="T180" s="12">
        <f t="shared" si="152"/>
        <v>11830230.333333334</v>
      </c>
      <c r="U180" s="6">
        <f t="shared" si="146"/>
        <v>273.4666666666667</v>
      </c>
      <c r="V180" s="6">
        <f t="shared" si="146"/>
        <v>0</v>
      </c>
      <c r="W180" s="12">
        <f t="shared" si="153"/>
        <v>11830503.800000001</v>
      </c>
    </row>
    <row r="181" spans="1:23" x14ac:dyDescent="0.3">
      <c r="B181" s="36" t="s">
        <v>8</v>
      </c>
      <c r="C181" s="6">
        <v>220729474</v>
      </c>
      <c r="D181" s="6">
        <v>3282257</v>
      </c>
      <c r="E181" s="6">
        <v>1771969</v>
      </c>
      <c r="F181" s="12">
        <f t="shared" ref="F181:W181" si="154">SUM(F170:F180)</f>
        <v>225783700</v>
      </c>
      <c r="G181" s="6">
        <v>2648676</v>
      </c>
      <c r="H181" s="6">
        <v>4276847</v>
      </c>
      <c r="I181" s="12">
        <f t="shared" si="154"/>
        <v>232709223</v>
      </c>
      <c r="J181" s="6">
        <f t="shared" si="154"/>
        <v>91970614.166666672</v>
      </c>
      <c r="K181" s="6">
        <f t="shared" si="154"/>
        <v>1367607.0833333335</v>
      </c>
      <c r="L181" s="6">
        <f t="shared" si="154"/>
        <v>738320.41666666651</v>
      </c>
      <c r="M181" s="12">
        <f t="shared" si="154"/>
        <v>94076541.666666687</v>
      </c>
      <c r="N181" s="6">
        <f t="shared" si="154"/>
        <v>1103615.0000000002</v>
      </c>
      <c r="O181" s="6">
        <f t="shared" si="154"/>
        <v>1782019.5833333335</v>
      </c>
      <c r="P181" s="12">
        <f t="shared" si="154"/>
        <v>96962176.250000015</v>
      </c>
      <c r="Q181" s="6">
        <f t="shared" si="154"/>
        <v>13081964.991666667</v>
      </c>
      <c r="R181" s="6">
        <f t="shared" si="154"/>
        <v>100513.18333333335</v>
      </c>
      <c r="S181" s="6">
        <f t="shared" si="154"/>
        <v>57384.304166666683</v>
      </c>
      <c r="T181" s="12">
        <f t="shared" si="154"/>
        <v>13239862.479166668</v>
      </c>
      <c r="U181" s="6">
        <f t="shared" si="154"/>
        <v>77406.875</v>
      </c>
      <c r="V181" s="6">
        <f t="shared" si="154"/>
        <v>124741.37083333335</v>
      </c>
      <c r="W181" s="12">
        <f t="shared" si="154"/>
        <v>13442010.725000001</v>
      </c>
    </row>
    <row r="183" spans="1:23" x14ac:dyDescent="0.3">
      <c r="B183" s="16">
        <v>2015</v>
      </c>
      <c r="C183" s="57" t="s">
        <v>0</v>
      </c>
      <c r="D183" s="57"/>
      <c r="E183" s="57"/>
      <c r="F183" s="57"/>
      <c r="G183" s="57"/>
      <c r="H183" s="57"/>
      <c r="I183" s="57"/>
      <c r="J183" s="57" t="s">
        <v>30</v>
      </c>
      <c r="K183" s="57"/>
      <c r="L183" s="57"/>
      <c r="M183" s="57"/>
      <c r="N183" s="57"/>
      <c r="O183" s="57"/>
      <c r="P183" s="57"/>
      <c r="Q183" s="57" t="s">
        <v>31</v>
      </c>
      <c r="R183" s="57"/>
      <c r="S183" s="57"/>
      <c r="T183" s="57"/>
      <c r="U183" s="57"/>
      <c r="V183" s="57"/>
      <c r="W183" s="57"/>
    </row>
    <row r="184" spans="1:23" ht="72" x14ac:dyDescent="0.3">
      <c r="B184" s="34" t="s">
        <v>73</v>
      </c>
      <c r="C184" s="4" t="s">
        <v>2</v>
      </c>
      <c r="D184" s="4" t="s">
        <v>3</v>
      </c>
      <c r="E184" s="4" t="s">
        <v>4</v>
      </c>
      <c r="F184" s="11" t="s">
        <v>5</v>
      </c>
      <c r="G184" s="4" t="s">
        <v>6</v>
      </c>
      <c r="H184" s="4" t="s">
        <v>7</v>
      </c>
      <c r="I184" s="11" t="s">
        <v>8</v>
      </c>
      <c r="J184" s="4" t="s">
        <v>2</v>
      </c>
      <c r="K184" s="4" t="s">
        <v>3</v>
      </c>
      <c r="L184" s="4" t="s">
        <v>4</v>
      </c>
      <c r="M184" s="11" t="s">
        <v>5</v>
      </c>
      <c r="N184" s="4" t="s">
        <v>6</v>
      </c>
      <c r="O184" s="4" t="s">
        <v>7</v>
      </c>
      <c r="P184" s="11" t="s">
        <v>8</v>
      </c>
      <c r="Q184" s="4" t="s">
        <v>2</v>
      </c>
      <c r="R184" s="4" t="s">
        <v>3</v>
      </c>
      <c r="S184" s="4" t="s">
        <v>4</v>
      </c>
      <c r="T184" s="11" t="s">
        <v>5</v>
      </c>
      <c r="U184" s="4" t="s">
        <v>6</v>
      </c>
      <c r="V184" s="4" t="s">
        <v>7</v>
      </c>
      <c r="W184" s="11" t="s">
        <v>8</v>
      </c>
    </row>
    <row r="185" spans="1:23" x14ac:dyDescent="0.3">
      <c r="A185">
        <f t="shared" ref="A185:A195" si="155">A170+1</f>
        <v>2015</v>
      </c>
      <c r="B185" s="35">
        <v>9</v>
      </c>
      <c r="C185" s="6">
        <v>5312507</v>
      </c>
      <c r="D185" s="6">
        <v>1478930</v>
      </c>
      <c r="E185" s="6">
        <v>68856</v>
      </c>
      <c r="F185" s="12">
        <f>SUM(C185:E185)</f>
        <v>6860293</v>
      </c>
      <c r="G185" s="6">
        <v>184491</v>
      </c>
      <c r="H185" s="6">
        <v>0</v>
      </c>
      <c r="I185" s="12">
        <f>SUM(F185:H185)</f>
        <v>7044784</v>
      </c>
      <c r="J185" s="6">
        <f>C185*$J$1</f>
        <v>2213544.5833333335</v>
      </c>
      <c r="K185" s="6">
        <f t="shared" ref="K185:L195" si="156">D185*$J$1</f>
        <v>616220.83333333337</v>
      </c>
      <c r="L185" s="6">
        <f t="shared" si="156"/>
        <v>28690</v>
      </c>
      <c r="M185" s="12">
        <f>SUM(J185:L185)</f>
        <v>2858455.416666667</v>
      </c>
      <c r="N185" s="6">
        <f t="shared" ref="N185:O195" si="157">G185*$J$1</f>
        <v>76871.25</v>
      </c>
      <c r="O185" s="6">
        <f t="shared" si="157"/>
        <v>0</v>
      </c>
      <c r="P185" s="12">
        <f>SUM(M185:O185)</f>
        <v>2935326.666666667</v>
      </c>
      <c r="Q185" s="6">
        <f t="shared" ref="Q185:S195" si="158">IF($B185=82,IFERROR(J185*$R$1,""),IFERROR(J185*$Q$1,""))</f>
        <v>154948.12083333335</v>
      </c>
      <c r="R185" s="6">
        <f t="shared" si="158"/>
        <v>43135.458333333343</v>
      </c>
      <c r="S185" s="6">
        <f t="shared" si="158"/>
        <v>2008.3000000000002</v>
      </c>
      <c r="T185" s="12">
        <f>SUM(Q185:S185)</f>
        <v>200091.87916666668</v>
      </c>
      <c r="U185" s="6">
        <f t="shared" ref="U185:V195" si="159">IF($B185=82,IFERROR(N185*$R$1,""),IFERROR(N185*$Q$1,""))</f>
        <v>5380.9875000000002</v>
      </c>
      <c r="V185" s="6">
        <f t="shared" si="159"/>
        <v>0</v>
      </c>
      <c r="W185" s="12">
        <f>SUM(T185:V185)</f>
        <v>205472.86666666667</v>
      </c>
    </row>
    <row r="186" spans="1:23" x14ac:dyDescent="0.3">
      <c r="A186">
        <f t="shared" si="155"/>
        <v>2015</v>
      </c>
      <c r="B186" s="35">
        <v>11</v>
      </c>
      <c r="C186" s="6">
        <v>0</v>
      </c>
      <c r="D186" s="6">
        <v>0</v>
      </c>
      <c r="E186" s="6">
        <v>0</v>
      </c>
      <c r="F186" s="12">
        <f t="shared" ref="F186:F195" si="160">SUM(C186:E186)</f>
        <v>0</v>
      </c>
      <c r="G186" s="6">
        <v>0</v>
      </c>
      <c r="H186" s="6">
        <v>0</v>
      </c>
      <c r="I186" s="12">
        <f t="shared" ref="I186:I195" si="161">SUM(F186:H186)</f>
        <v>0</v>
      </c>
      <c r="J186" s="6">
        <f t="shared" ref="J186:J195" si="162">C186*$J$1</f>
        <v>0</v>
      </c>
      <c r="K186" s="6">
        <f t="shared" si="156"/>
        <v>0</v>
      </c>
      <c r="L186" s="6">
        <f t="shared" si="156"/>
        <v>0</v>
      </c>
      <c r="M186" s="12">
        <f t="shared" ref="M186:M195" si="163">SUM(J186:L186)</f>
        <v>0</v>
      </c>
      <c r="N186" s="6">
        <f t="shared" si="157"/>
        <v>0</v>
      </c>
      <c r="O186" s="6">
        <f t="shared" si="157"/>
        <v>0</v>
      </c>
      <c r="P186" s="12">
        <f t="shared" ref="P186:P195" si="164">SUM(M186:O186)</f>
        <v>0</v>
      </c>
      <c r="Q186" s="6">
        <f t="shared" si="158"/>
        <v>0</v>
      </c>
      <c r="R186" s="6">
        <f t="shared" si="158"/>
        <v>0</v>
      </c>
      <c r="S186" s="6">
        <f t="shared" si="158"/>
        <v>0</v>
      </c>
      <c r="T186" s="12">
        <f t="shared" ref="T186:T195" si="165">SUM(Q186:S186)</f>
        <v>0</v>
      </c>
      <c r="U186" s="6">
        <f t="shared" si="159"/>
        <v>0</v>
      </c>
      <c r="V186" s="6">
        <f t="shared" si="159"/>
        <v>0</v>
      </c>
      <c r="W186" s="12">
        <f t="shared" ref="W186:W195" si="166">SUM(T186:V186)</f>
        <v>0</v>
      </c>
    </row>
    <row r="187" spans="1:23" x14ac:dyDescent="0.3">
      <c r="A187">
        <f t="shared" si="155"/>
        <v>2015</v>
      </c>
      <c r="B187" s="35">
        <v>31</v>
      </c>
      <c r="C187" s="6">
        <v>24535307</v>
      </c>
      <c r="D187" s="6">
        <v>1268744</v>
      </c>
      <c r="E187" s="6">
        <v>1368685</v>
      </c>
      <c r="F187" s="12">
        <f t="shared" si="160"/>
        <v>27172736</v>
      </c>
      <c r="G187" s="6">
        <v>988131</v>
      </c>
      <c r="H187" s="6">
        <v>0</v>
      </c>
      <c r="I187" s="12">
        <f t="shared" si="161"/>
        <v>28160867</v>
      </c>
      <c r="J187" s="6">
        <f t="shared" si="162"/>
        <v>10223044.583333334</v>
      </c>
      <c r="K187" s="6">
        <f t="shared" si="156"/>
        <v>528643.33333333337</v>
      </c>
      <c r="L187" s="6">
        <f t="shared" si="156"/>
        <v>570285.41666666674</v>
      </c>
      <c r="M187" s="12">
        <f t="shared" si="163"/>
        <v>11321973.333333334</v>
      </c>
      <c r="N187" s="6">
        <f t="shared" si="157"/>
        <v>411721.25</v>
      </c>
      <c r="O187" s="6">
        <f t="shared" si="157"/>
        <v>0</v>
      </c>
      <c r="P187" s="12">
        <f t="shared" si="164"/>
        <v>11733694.583333334</v>
      </c>
      <c r="Q187" s="6">
        <f t="shared" si="158"/>
        <v>715613.12083333347</v>
      </c>
      <c r="R187" s="6">
        <f t="shared" si="158"/>
        <v>37005.03333333334</v>
      </c>
      <c r="S187" s="6">
        <f t="shared" si="158"/>
        <v>39919.979166666679</v>
      </c>
      <c r="T187" s="12">
        <f t="shared" si="165"/>
        <v>792538.13333333342</v>
      </c>
      <c r="U187" s="6">
        <f t="shared" si="159"/>
        <v>28820.487500000003</v>
      </c>
      <c r="V187" s="6">
        <f t="shared" si="159"/>
        <v>0</v>
      </c>
      <c r="W187" s="12">
        <f t="shared" si="166"/>
        <v>821358.62083333347</v>
      </c>
    </row>
    <row r="188" spans="1:23" x14ac:dyDescent="0.3">
      <c r="A188">
        <f t="shared" si="155"/>
        <v>2015</v>
      </c>
      <c r="B188" s="35">
        <v>32</v>
      </c>
      <c r="C188" s="6">
        <v>0</v>
      </c>
      <c r="D188" s="6">
        <v>0</v>
      </c>
      <c r="E188" s="6">
        <v>0</v>
      </c>
      <c r="F188" s="12">
        <f t="shared" si="160"/>
        <v>0</v>
      </c>
      <c r="G188" s="6">
        <v>0</v>
      </c>
      <c r="H188" s="6">
        <v>0</v>
      </c>
      <c r="I188" s="12">
        <f t="shared" si="161"/>
        <v>0</v>
      </c>
      <c r="J188" s="6">
        <f t="shared" si="162"/>
        <v>0</v>
      </c>
      <c r="K188" s="6">
        <f t="shared" si="156"/>
        <v>0</v>
      </c>
      <c r="L188" s="6">
        <f t="shared" si="156"/>
        <v>0</v>
      </c>
      <c r="M188" s="12">
        <f t="shared" si="163"/>
        <v>0</v>
      </c>
      <c r="N188" s="6">
        <f t="shared" si="157"/>
        <v>0</v>
      </c>
      <c r="O188" s="6">
        <f t="shared" si="157"/>
        <v>0</v>
      </c>
      <c r="P188" s="12">
        <f t="shared" si="164"/>
        <v>0</v>
      </c>
      <c r="Q188" s="6">
        <f t="shared" si="158"/>
        <v>0</v>
      </c>
      <c r="R188" s="6">
        <f t="shared" si="158"/>
        <v>0</v>
      </c>
      <c r="S188" s="6">
        <f t="shared" si="158"/>
        <v>0</v>
      </c>
      <c r="T188" s="12">
        <f t="shared" si="165"/>
        <v>0</v>
      </c>
      <c r="U188" s="6">
        <f t="shared" si="159"/>
        <v>0</v>
      </c>
      <c r="V188" s="6">
        <f t="shared" si="159"/>
        <v>0</v>
      </c>
      <c r="W188" s="12">
        <f t="shared" si="166"/>
        <v>0</v>
      </c>
    </row>
    <row r="189" spans="1:23" x14ac:dyDescent="0.3">
      <c r="A189">
        <f t="shared" si="155"/>
        <v>2015</v>
      </c>
      <c r="B189" s="35">
        <v>33</v>
      </c>
      <c r="C189" s="6">
        <v>4201742</v>
      </c>
      <c r="D189" s="6">
        <v>214113</v>
      </c>
      <c r="E189" s="6">
        <v>4294</v>
      </c>
      <c r="F189" s="12">
        <f t="shared" si="160"/>
        <v>4420149</v>
      </c>
      <c r="G189" s="6">
        <v>858768</v>
      </c>
      <c r="H189" s="6">
        <v>3516562</v>
      </c>
      <c r="I189" s="12">
        <f t="shared" si="161"/>
        <v>8795479</v>
      </c>
      <c r="J189" s="6">
        <f t="shared" si="162"/>
        <v>1750725.8333333335</v>
      </c>
      <c r="K189" s="6">
        <f t="shared" si="156"/>
        <v>89213.75</v>
      </c>
      <c r="L189" s="6">
        <f t="shared" si="156"/>
        <v>1789.1666666666667</v>
      </c>
      <c r="M189" s="12">
        <f t="shared" si="163"/>
        <v>1841728.7500000002</v>
      </c>
      <c r="N189" s="6">
        <f t="shared" si="157"/>
        <v>357820</v>
      </c>
      <c r="O189" s="6">
        <f t="shared" si="157"/>
        <v>1465234.1666666667</v>
      </c>
      <c r="P189" s="12">
        <f t="shared" si="164"/>
        <v>3664782.916666667</v>
      </c>
      <c r="Q189" s="6">
        <f t="shared" si="158"/>
        <v>122550.80833333335</v>
      </c>
      <c r="R189" s="6">
        <f t="shared" si="158"/>
        <v>6244.9625000000005</v>
      </c>
      <c r="S189" s="6">
        <f t="shared" si="158"/>
        <v>125.24166666666669</v>
      </c>
      <c r="T189" s="12">
        <f t="shared" si="165"/>
        <v>128921.01250000001</v>
      </c>
      <c r="U189" s="6">
        <f t="shared" si="159"/>
        <v>25047.4</v>
      </c>
      <c r="V189" s="6">
        <f t="shared" si="159"/>
        <v>102566.39166666668</v>
      </c>
      <c r="W189" s="12">
        <f t="shared" si="166"/>
        <v>256534.8041666667</v>
      </c>
    </row>
    <row r="190" spans="1:23" x14ac:dyDescent="0.3">
      <c r="A190">
        <f t="shared" si="155"/>
        <v>2015</v>
      </c>
      <c r="B190" s="35">
        <v>40</v>
      </c>
      <c r="C190" s="6">
        <v>0</v>
      </c>
      <c r="D190" s="6">
        <v>0</v>
      </c>
      <c r="E190" s="6">
        <v>0</v>
      </c>
      <c r="F190" s="12">
        <f t="shared" si="160"/>
        <v>0</v>
      </c>
      <c r="G190" s="6">
        <v>0</v>
      </c>
      <c r="H190" s="6">
        <v>0</v>
      </c>
      <c r="I190" s="12">
        <f t="shared" si="161"/>
        <v>0</v>
      </c>
      <c r="J190" s="6">
        <f t="shared" si="162"/>
        <v>0</v>
      </c>
      <c r="K190" s="6">
        <f t="shared" si="156"/>
        <v>0</v>
      </c>
      <c r="L190" s="6">
        <f t="shared" si="156"/>
        <v>0</v>
      </c>
      <c r="M190" s="12">
        <f t="shared" si="163"/>
        <v>0</v>
      </c>
      <c r="N190" s="6">
        <f t="shared" si="157"/>
        <v>0</v>
      </c>
      <c r="O190" s="6">
        <f t="shared" si="157"/>
        <v>0</v>
      </c>
      <c r="P190" s="12">
        <f t="shared" si="164"/>
        <v>0</v>
      </c>
      <c r="Q190" s="6">
        <f t="shared" si="158"/>
        <v>0</v>
      </c>
      <c r="R190" s="6">
        <f t="shared" si="158"/>
        <v>0</v>
      </c>
      <c r="S190" s="6">
        <f t="shared" si="158"/>
        <v>0</v>
      </c>
      <c r="T190" s="12">
        <f t="shared" si="165"/>
        <v>0</v>
      </c>
      <c r="U190" s="6">
        <f t="shared" si="159"/>
        <v>0</v>
      </c>
      <c r="V190" s="6">
        <f t="shared" si="159"/>
        <v>0</v>
      </c>
      <c r="W190" s="12">
        <f t="shared" si="166"/>
        <v>0</v>
      </c>
    </row>
    <row r="191" spans="1:23" x14ac:dyDescent="0.3">
      <c r="A191">
        <f t="shared" si="155"/>
        <v>2015</v>
      </c>
      <c r="B191" s="35">
        <v>46</v>
      </c>
      <c r="C191" s="6">
        <v>0</v>
      </c>
      <c r="D191" s="6">
        <v>0</v>
      </c>
      <c r="E191" s="6">
        <v>0</v>
      </c>
      <c r="F191" s="12">
        <f t="shared" si="160"/>
        <v>0</v>
      </c>
      <c r="G191" s="6">
        <v>0</v>
      </c>
      <c r="H191" s="6">
        <v>0</v>
      </c>
      <c r="I191" s="12">
        <f t="shared" si="161"/>
        <v>0</v>
      </c>
      <c r="J191" s="6">
        <f t="shared" si="162"/>
        <v>0</v>
      </c>
      <c r="K191" s="6">
        <f t="shared" si="156"/>
        <v>0</v>
      </c>
      <c r="L191" s="6">
        <f t="shared" si="156"/>
        <v>0</v>
      </c>
      <c r="M191" s="12">
        <f t="shared" si="163"/>
        <v>0</v>
      </c>
      <c r="N191" s="6">
        <f t="shared" si="157"/>
        <v>0</v>
      </c>
      <c r="O191" s="6">
        <f t="shared" si="157"/>
        <v>0</v>
      </c>
      <c r="P191" s="12">
        <f t="shared" si="164"/>
        <v>0</v>
      </c>
      <c r="Q191" s="6">
        <f t="shared" si="158"/>
        <v>0</v>
      </c>
      <c r="R191" s="6">
        <f t="shared" si="158"/>
        <v>0</v>
      </c>
      <c r="S191" s="6">
        <f t="shared" si="158"/>
        <v>0</v>
      </c>
      <c r="T191" s="12">
        <f t="shared" si="165"/>
        <v>0</v>
      </c>
      <c r="U191" s="6">
        <f t="shared" si="159"/>
        <v>0</v>
      </c>
      <c r="V191" s="6">
        <f t="shared" si="159"/>
        <v>0</v>
      </c>
      <c r="W191" s="12">
        <f t="shared" si="166"/>
        <v>0</v>
      </c>
    </row>
    <row r="192" spans="1:23" x14ac:dyDescent="0.3">
      <c r="A192">
        <f t="shared" si="155"/>
        <v>2015</v>
      </c>
      <c r="B192" s="35">
        <v>47</v>
      </c>
      <c r="C192" s="6">
        <v>490473</v>
      </c>
      <c r="D192" s="6">
        <v>256402</v>
      </c>
      <c r="E192" s="6">
        <v>282140</v>
      </c>
      <c r="F192" s="12">
        <f t="shared" si="160"/>
        <v>1029015</v>
      </c>
      <c r="G192" s="6">
        <v>521658</v>
      </c>
      <c r="H192" s="6">
        <v>648665</v>
      </c>
      <c r="I192" s="12">
        <f t="shared" si="161"/>
        <v>2199338</v>
      </c>
      <c r="J192" s="6">
        <f t="shared" si="162"/>
        <v>204363.75</v>
      </c>
      <c r="K192" s="6">
        <f t="shared" si="156"/>
        <v>106834.16666666667</v>
      </c>
      <c r="L192" s="6">
        <f t="shared" si="156"/>
        <v>117558.33333333334</v>
      </c>
      <c r="M192" s="12">
        <f t="shared" si="163"/>
        <v>428756.25</v>
      </c>
      <c r="N192" s="6">
        <f t="shared" si="157"/>
        <v>217357.5</v>
      </c>
      <c r="O192" s="6">
        <f t="shared" si="157"/>
        <v>270277.08333333337</v>
      </c>
      <c r="P192" s="12">
        <f t="shared" si="164"/>
        <v>916390.83333333337</v>
      </c>
      <c r="Q192" s="6">
        <f t="shared" si="158"/>
        <v>14305.462500000001</v>
      </c>
      <c r="R192" s="6">
        <f t="shared" si="158"/>
        <v>7478.3916666666673</v>
      </c>
      <c r="S192" s="6">
        <f t="shared" si="158"/>
        <v>8229.0833333333339</v>
      </c>
      <c r="T192" s="12">
        <f t="shared" si="165"/>
        <v>30012.9375</v>
      </c>
      <c r="U192" s="6">
        <f t="shared" si="159"/>
        <v>15215.025000000001</v>
      </c>
      <c r="V192" s="6">
        <f t="shared" si="159"/>
        <v>18919.395833333339</v>
      </c>
      <c r="W192" s="12">
        <f t="shared" si="166"/>
        <v>64147.358333333337</v>
      </c>
    </row>
    <row r="193" spans="1:23" x14ac:dyDescent="0.3">
      <c r="A193">
        <f t="shared" si="155"/>
        <v>2015</v>
      </c>
      <c r="B193" s="35">
        <v>65</v>
      </c>
      <c r="C193" s="6">
        <v>7435837</v>
      </c>
      <c r="D193" s="6">
        <v>162125</v>
      </c>
      <c r="E193" s="6">
        <v>0</v>
      </c>
      <c r="F193" s="12">
        <f t="shared" si="160"/>
        <v>7597962</v>
      </c>
      <c r="G193" s="6">
        <v>0</v>
      </c>
      <c r="H193" s="6">
        <v>0</v>
      </c>
      <c r="I193" s="12">
        <f t="shared" si="161"/>
        <v>7597962</v>
      </c>
      <c r="J193" s="6">
        <f t="shared" si="162"/>
        <v>3098265.416666667</v>
      </c>
      <c r="K193" s="6">
        <f t="shared" si="156"/>
        <v>67552.083333333343</v>
      </c>
      <c r="L193" s="6">
        <f t="shared" si="156"/>
        <v>0</v>
      </c>
      <c r="M193" s="12">
        <f t="shared" si="163"/>
        <v>3165817.5000000005</v>
      </c>
      <c r="N193" s="6">
        <f t="shared" si="157"/>
        <v>0</v>
      </c>
      <c r="O193" s="6">
        <f t="shared" si="157"/>
        <v>0</v>
      </c>
      <c r="P193" s="12">
        <f t="shared" si="164"/>
        <v>3165817.5000000005</v>
      </c>
      <c r="Q193" s="6">
        <f t="shared" si="158"/>
        <v>216878.57916666672</v>
      </c>
      <c r="R193" s="6">
        <f t="shared" si="158"/>
        <v>4728.6458333333348</v>
      </c>
      <c r="S193" s="6">
        <f t="shared" si="158"/>
        <v>0</v>
      </c>
      <c r="T193" s="12">
        <f t="shared" si="165"/>
        <v>221607.22500000006</v>
      </c>
      <c r="U193" s="6">
        <f t="shared" si="159"/>
        <v>0</v>
      </c>
      <c r="V193" s="6">
        <f t="shared" si="159"/>
        <v>0</v>
      </c>
      <c r="W193" s="12">
        <f t="shared" si="166"/>
        <v>221607.22500000006</v>
      </c>
    </row>
    <row r="194" spans="1:23" x14ac:dyDescent="0.3">
      <c r="A194">
        <f t="shared" si="155"/>
        <v>2015</v>
      </c>
      <c r="B194" s="35">
        <v>66</v>
      </c>
      <c r="C194" s="6">
        <v>0</v>
      </c>
      <c r="D194" s="6">
        <v>0</v>
      </c>
      <c r="E194" s="6">
        <v>0</v>
      </c>
      <c r="F194" s="12">
        <f t="shared" si="160"/>
        <v>0</v>
      </c>
      <c r="G194" s="6">
        <v>0</v>
      </c>
      <c r="H194" s="6">
        <v>0</v>
      </c>
      <c r="I194" s="12">
        <f t="shared" si="161"/>
        <v>0</v>
      </c>
      <c r="J194" s="6">
        <f t="shared" si="162"/>
        <v>0</v>
      </c>
      <c r="K194" s="6">
        <f t="shared" si="156"/>
        <v>0</v>
      </c>
      <c r="L194" s="6">
        <f t="shared" si="156"/>
        <v>0</v>
      </c>
      <c r="M194" s="12">
        <f t="shared" si="163"/>
        <v>0</v>
      </c>
      <c r="N194" s="6">
        <f t="shared" si="157"/>
        <v>0</v>
      </c>
      <c r="O194" s="6">
        <f t="shared" si="157"/>
        <v>0</v>
      </c>
      <c r="P194" s="12">
        <f t="shared" si="164"/>
        <v>0</v>
      </c>
      <c r="Q194" s="6">
        <f t="shared" si="158"/>
        <v>0</v>
      </c>
      <c r="R194" s="6">
        <f t="shared" si="158"/>
        <v>0</v>
      </c>
      <c r="S194" s="6">
        <f t="shared" si="158"/>
        <v>0</v>
      </c>
      <c r="T194" s="12">
        <f t="shared" si="165"/>
        <v>0</v>
      </c>
      <c r="U194" s="6">
        <f t="shared" si="159"/>
        <v>0</v>
      </c>
      <c r="V194" s="6">
        <f t="shared" si="159"/>
        <v>0</v>
      </c>
      <c r="W194" s="12">
        <f t="shared" si="166"/>
        <v>0</v>
      </c>
    </row>
    <row r="195" spans="1:23" x14ac:dyDescent="0.3">
      <c r="A195">
        <f t="shared" si="155"/>
        <v>2015</v>
      </c>
      <c r="B195" s="35">
        <v>82</v>
      </c>
      <c r="C195" s="6">
        <v>194392400</v>
      </c>
      <c r="D195" s="6">
        <v>128324</v>
      </c>
      <c r="E195" s="6">
        <v>156857</v>
      </c>
      <c r="F195" s="12">
        <f t="shared" si="160"/>
        <v>194677581</v>
      </c>
      <c r="G195" s="6">
        <v>2188</v>
      </c>
      <c r="H195" s="6">
        <v>0</v>
      </c>
      <c r="I195" s="12">
        <f t="shared" si="161"/>
        <v>194679769</v>
      </c>
      <c r="J195" s="6">
        <f t="shared" si="162"/>
        <v>80996833.333333343</v>
      </c>
      <c r="K195" s="6">
        <f t="shared" si="156"/>
        <v>53468.333333333336</v>
      </c>
      <c r="L195" s="6">
        <f t="shared" si="156"/>
        <v>65357.083333333336</v>
      </c>
      <c r="M195" s="12">
        <f t="shared" si="163"/>
        <v>81115658.75</v>
      </c>
      <c r="N195" s="6">
        <f t="shared" si="157"/>
        <v>911.66666666666674</v>
      </c>
      <c r="O195" s="6">
        <f t="shared" si="157"/>
        <v>0</v>
      </c>
      <c r="P195" s="12">
        <f t="shared" si="164"/>
        <v>81116570.416666672</v>
      </c>
      <c r="Q195" s="6">
        <f t="shared" si="158"/>
        <v>12959493.333333336</v>
      </c>
      <c r="R195" s="6">
        <f t="shared" si="158"/>
        <v>8554.9333333333343</v>
      </c>
      <c r="S195" s="6">
        <f t="shared" si="158"/>
        <v>10457.133333333333</v>
      </c>
      <c r="T195" s="12">
        <f t="shared" si="165"/>
        <v>12978505.400000002</v>
      </c>
      <c r="U195" s="6">
        <f t="shared" si="159"/>
        <v>145.86666666666667</v>
      </c>
      <c r="V195" s="6">
        <f t="shared" si="159"/>
        <v>0</v>
      </c>
      <c r="W195" s="12">
        <f t="shared" si="166"/>
        <v>12978651.266666669</v>
      </c>
    </row>
    <row r="196" spans="1:23" x14ac:dyDescent="0.3">
      <c r="B196" s="36" t="s">
        <v>8</v>
      </c>
      <c r="C196" s="6">
        <v>236368266</v>
      </c>
      <c r="D196" s="6">
        <v>3508638</v>
      </c>
      <c r="E196" s="6">
        <v>1880832</v>
      </c>
      <c r="F196" s="12">
        <f t="shared" ref="F196:W196" si="167">SUM(F185:F195)</f>
        <v>241757736</v>
      </c>
      <c r="G196" s="6">
        <v>2555236</v>
      </c>
      <c r="H196" s="6">
        <v>4165227</v>
      </c>
      <c r="I196" s="12">
        <f t="shared" si="167"/>
        <v>248478199</v>
      </c>
      <c r="J196" s="6">
        <f t="shared" si="167"/>
        <v>98486777.500000015</v>
      </c>
      <c r="K196" s="6">
        <f t="shared" si="167"/>
        <v>1461932.5</v>
      </c>
      <c r="L196" s="6">
        <f t="shared" si="167"/>
        <v>783680.00000000012</v>
      </c>
      <c r="M196" s="12">
        <f t="shared" si="167"/>
        <v>100732390</v>
      </c>
      <c r="N196" s="6">
        <f t="shared" si="167"/>
        <v>1064681.6666666667</v>
      </c>
      <c r="O196" s="6">
        <f t="shared" si="167"/>
        <v>1735511.25</v>
      </c>
      <c r="P196" s="12">
        <f t="shared" si="167"/>
        <v>103532582.91666667</v>
      </c>
      <c r="Q196" s="6">
        <f t="shared" si="167"/>
        <v>14183789.425000003</v>
      </c>
      <c r="R196" s="6">
        <f t="shared" si="167"/>
        <v>107147.425</v>
      </c>
      <c r="S196" s="6">
        <f t="shared" si="167"/>
        <v>60739.737500000017</v>
      </c>
      <c r="T196" s="12">
        <f t="shared" si="167"/>
        <v>14351676.587500002</v>
      </c>
      <c r="U196" s="6">
        <f t="shared" si="167"/>
        <v>74609.766666666677</v>
      </c>
      <c r="V196" s="6">
        <f t="shared" si="167"/>
        <v>121485.78750000002</v>
      </c>
      <c r="W196" s="12">
        <f t="shared" si="167"/>
        <v>14547772.141666669</v>
      </c>
    </row>
    <row r="198" spans="1:23" x14ac:dyDescent="0.3">
      <c r="B198" s="16">
        <v>2016</v>
      </c>
      <c r="C198" s="57" t="s">
        <v>0</v>
      </c>
      <c r="D198" s="57"/>
      <c r="E198" s="57"/>
      <c r="F198" s="57"/>
      <c r="G198" s="57"/>
      <c r="H198" s="57"/>
      <c r="I198" s="57"/>
      <c r="J198" s="57" t="s">
        <v>30</v>
      </c>
      <c r="K198" s="57"/>
      <c r="L198" s="57"/>
      <c r="M198" s="57"/>
      <c r="N198" s="57"/>
      <c r="O198" s="57"/>
      <c r="P198" s="57"/>
      <c r="Q198" s="57" t="s">
        <v>31</v>
      </c>
      <c r="R198" s="57"/>
      <c r="S198" s="57"/>
      <c r="T198" s="57"/>
      <c r="U198" s="57"/>
      <c r="V198" s="57"/>
      <c r="W198" s="57"/>
    </row>
    <row r="199" spans="1:23" ht="72" x14ac:dyDescent="0.3">
      <c r="B199" s="34" t="s">
        <v>73</v>
      </c>
      <c r="C199" s="4" t="s">
        <v>2</v>
      </c>
      <c r="D199" s="4" t="s">
        <v>3</v>
      </c>
      <c r="E199" s="4" t="s">
        <v>4</v>
      </c>
      <c r="F199" s="11" t="s">
        <v>5</v>
      </c>
      <c r="G199" s="4" t="s">
        <v>6</v>
      </c>
      <c r="H199" s="4" t="s">
        <v>7</v>
      </c>
      <c r="I199" s="11" t="s">
        <v>8</v>
      </c>
      <c r="J199" s="4" t="s">
        <v>2</v>
      </c>
      <c r="K199" s="4" t="s">
        <v>3</v>
      </c>
      <c r="L199" s="4" t="s">
        <v>4</v>
      </c>
      <c r="M199" s="11" t="s">
        <v>5</v>
      </c>
      <c r="N199" s="4" t="s">
        <v>6</v>
      </c>
      <c r="O199" s="4" t="s">
        <v>7</v>
      </c>
      <c r="P199" s="11" t="s">
        <v>8</v>
      </c>
      <c r="Q199" s="4" t="s">
        <v>2</v>
      </c>
      <c r="R199" s="4" t="s">
        <v>3</v>
      </c>
      <c r="S199" s="4" t="s">
        <v>4</v>
      </c>
      <c r="T199" s="11" t="s">
        <v>5</v>
      </c>
      <c r="U199" s="4" t="s">
        <v>6</v>
      </c>
      <c r="V199" s="4" t="s">
        <v>7</v>
      </c>
      <c r="W199" s="11" t="s">
        <v>8</v>
      </c>
    </row>
    <row r="200" spans="1:23" x14ac:dyDescent="0.3">
      <c r="A200">
        <f t="shared" ref="A200:A210" si="168">A185+1</f>
        <v>2016</v>
      </c>
      <c r="B200" s="35">
        <v>9</v>
      </c>
      <c r="C200" s="6">
        <v>5143299</v>
      </c>
      <c r="D200" s="6">
        <v>1658894</v>
      </c>
      <c r="E200" s="6">
        <v>97088</v>
      </c>
      <c r="F200" s="12">
        <f>SUM(C200:E200)</f>
        <v>6899281</v>
      </c>
      <c r="G200" s="6">
        <v>171209</v>
      </c>
      <c r="H200" s="6">
        <v>0</v>
      </c>
      <c r="I200" s="12">
        <f>SUM(F200:H200)</f>
        <v>7070490</v>
      </c>
      <c r="J200" s="6">
        <f>C200*$J$1</f>
        <v>2143041.25</v>
      </c>
      <c r="K200" s="6">
        <f t="shared" ref="K200:L210" si="169">D200*$J$1</f>
        <v>691205.83333333337</v>
      </c>
      <c r="L200" s="6">
        <f t="shared" si="169"/>
        <v>40453.333333333336</v>
      </c>
      <c r="M200" s="12">
        <f>SUM(J200:L200)</f>
        <v>2874700.416666667</v>
      </c>
      <c r="N200" s="6">
        <f t="shared" ref="N200:O210" si="170">G200*$J$1</f>
        <v>71337.083333333343</v>
      </c>
      <c r="O200" s="6">
        <f t="shared" si="170"/>
        <v>0</v>
      </c>
      <c r="P200" s="12">
        <f>SUM(M200:O200)</f>
        <v>2946037.5000000005</v>
      </c>
      <c r="Q200" s="6">
        <f t="shared" ref="Q200:S210" si="171">IF($B200=82,IFERROR(J200*$R$1,""),IFERROR(J200*$Q$1,""))</f>
        <v>150012.88750000001</v>
      </c>
      <c r="R200" s="6">
        <f t="shared" si="171"/>
        <v>48384.40833333334</v>
      </c>
      <c r="S200" s="6">
        <f t="shared" si="171"/>
        <v>2831.7333333333336</v>
      </c>
      <c r="T200" s="12">
        <f>SUM(Q200:S200)</f>
        <v>201229.02916666667</v>
      </c>
      <c r="U200" s="6">
        <f t="shared" ref="U200:V210" si="172">IF($B200=82,IFERROR(N200*$R$1,""),IFERROR(N200*$Q$1,""))</f>
        <v>4993.5958333333347</v>
      </c>
      <c r="V200" s="6">
        <f t="shared" si="172"/>
        <v>0</v>
      </c>
      <c r="W200" s="12">
        <f>SUM(T200:V200)</f>
        <v>206222.625</v>
      </c>
    </row>
    <row r="201" spans="1:23" x14ac:dyDescent="0.3">
      <c r="A201">
        <f t="shared" si="168"/>
        <v>2016</v>
      </c>
      <c r="B201" s="35">
        <v>11</v>
      </c>
      <c r="C201" s="6">
        <v>0</v>
      </c>
      <c r="D201" s="6">
        <v>0</v>
      </c>
      <c r="E201" s="6">
        <v>0</v>
      </c>
      <c r="F201" s="12">
        <f t="shared" ref="F201:F210" si="173">SUM(C201:E201)</f>
        <v>0</v>
      </c>
      <c r="G201" s="6">
        <v>0</v>
      </c>
      <c r="H201" s="6">
        <v>0</v>
      </c>
      <c r="I201" s="12">
        <f t="shared" ref="I201:I210" si="174">SUM(F201:H201)</f>
        <v>0</v>
      </c>
      <c r="J201" s="6">
        <f t="shared" ref="J201:J210" si="175">C201*$J$1</f>
        <v>0</v>
      </c>
      <c r="K201" s="6">
        <f t="shared" si="169"/>
        <v>0</v>
      </c>
      <c r="L201" s="6">
        <f t="shared" si="169"/>
        <v>0</v>
      </c>
      <c r="M201" s="12">
        <f t="shared" ref="M201:M210" si="176">SUM(J201:L201)</f>
        <v>0</v>
      </c>
      <c r="N201" s="6">
        <f t="shared" si="170"/>
        <v>0</v>
      </c>
      <c r="O201" s="6">
        <f t="shared" si="170"/>
        <v>0</v>
      </c>
      <c r="P201" s="12">
        <f t="shared" ref="P201:P210" si="177">SUM(M201:O201)</f>
        <v>0</v>
      </c>
      <c r="Q201" s="6">
        <f t="shared" si="171"/>
        <v>0</v>
      </c>
      <c r="R201" s="6">
        <f t="shared" si="171"/>
        <v>0</v>
      </c>
      <c r="S201" s="6">
        <f t="shared" si="171"/>
        <v>0</v>
      </c>
      <c r="T201" s="12">
        <f t="shared" ref="T201:T210" si="178">SUM(Q201:S201)</f>
        <v>0</v>
      </c>
      <c r="U201" s="6">
        <f t="shared" si="172"/>
        <v>0</v>
      </c>
      <c r="V201" s="6">
        <f t="shared" si="172"/>
        <v>0</v>
      </c>
      <c r="W201" s="12">
        <f t="shared" ref="W201:W210" si="179">SUM(T201:V201)</f>
        <v>0</v>
      </c>
    </row>
    <row r="202" spans="1:23" x14ac:dyDescent="0.3">
      <c r="A202">
        <f t="shared" si="168"/>
        <v>2016</v>
      </c>
      <c r="B202" s="35">
        <v>31</v>
      </c>
      <c r="C202" s="6">
        <v>22372292</v>
      </c>
      <c r="D202" s="6">
        <v>1115433</v>
      </c>
      <c r="E202" s="6">
        <v>1164047</v>
      </c>
      <c r="F202" s="12">
        <f t="shared" si="173"/>
        <v>24651772</v>
      </c>
      <c r="G202" s="6">
        <v>1130845</v>
      </c>
      <c r="H202" s="6">
        <v>0</v>
      </c>
      <c r="I202" s="12">
        <f t="shared" si="174"/>
        <v>25782617</v>
      </c>
      <c r="J202" s="6">
        <f t="shared" si="175"/>
        <v>9321788.333333334</v>
      </c>
      <c r="K202" s="6">
        <f t="shared" si="169"/>
        <v>464763.75</v>
      </c>
      <c r="L202" s="6">
        <f t="shared" si="169"/>
        <v>485019.58333333337</v>
      </c>
      <c r="M202" s="12">
        <f t="shared" si="176"/>
        <v>10271571.666666668</v>
      </c>
      <c r="N202" s="6">
        <f t="shared" si="170"/>
        <v>471185.41666666669</v>
      </c>
      <c r="O202" s="6">
        <f t="shared" si="170"/>
        <v>0</v>
      </c>
      <c r="P202" s="12">
        <f t="shared" si="177"/>
        <v>10742757.083333334</v>
      </c>
      <c r="Q202" s="6">
        <f t="shared" si="171"/>
        <v>652525.18333333347</v>
      </c>
      <c r="R202" s="6">
        <f t="shared" si="171"/>
        <v>32533.462500000001</v>
      </c>
      <c r="S202" s="6">
        <f t="shared" si="171"/>
        <v>33951.370833333342</v>
      </c>
      <c r="T202" s="12">
        <f t="shared" si="178"/>
        <v>719010.01666666684</v>
      </c>
      <c r="U202" s="6">
        <f t="shared" si="172"/>
        <v>32982.979166666672</v>
      </c>
      <c r="V202" s="6">
        <f t="shared" si="172"/>
        <v>0</v>
      </c>
      <c r="W202" s="12">
        <f t="shared" si="179"/>
        <v>751992.99583333347</v>
      </c>
    </row>
    <row r="203" spans="1:23" x14ac:dyDescent="0.3">
      <c r="A203">
        <f t="shared" si="168"/>
        <v>2016</v>
      </c>
      <c r="B203" s="35">
        <v>32</v>
      </c>
      <c r="C203" s="6">
        <v>0</v>
      </c>
      <c r="D203" s="6">
        <v>0</v>
      </c>
      <c r="E203" s="6">
        <v>0</v>
      </c>
      <c r="F203" s="12">
        <f t="shared" si="173"/>
        <v>0</v>
      </c>
      <c r="G203" s="6">
        <v>0</v>
      </c>
      <c r="H203" s="6">
        <v>0</v>
      </c>
      <c r="I203" s="12">
        <f t="shared" si="174"/>
        <v>0</v>
      </c>
      <c r="J203" s="6">
        <f t="shared" si="175"/>
        <v>0</v>
      </c>
      <c r="K203" s="6">
        <f t="shared" si="169"/>
        <v>0</v>
      </c>
      <c r="L203" s="6">
        <f t="shared" si="169"/>
        <v>0</v>
      </c>
      <c r="M203" s="12">
        <f t="shared" si="176"/>
        <v>0</v>
      </c>
      <c r="N203" s="6">
        <f t="shared" si="170"/>
        <v>0</v>
      </c>
      <c r="O203" s="6">
        <f t="shared" si="170"/>
        <v>0</v>
      </c>
      <c r="P203" s="12">
        <f t="shared" si="177"/>
        <v>0</v>
      </c>
      <c r="Q203" s="6">
        <f t="shared" si="171"/>
        <v>0</v>
      </c>
      <c r="R203" s="6">
        <f t="shared" si="171"/>
        <v>0</v>
      </c>
      <c r="S203" s="6">
        <f t="shared" si="171"/>
        <v>0</v>
      </c>
      <c r="T203" s="12">
        <f t="shared" si="178"/>
        <v>0</v>
      </c>
      <c r="U203" s="6">
        <f t="shared" si="172"/>
        <v>0</v>
      </c>
      <c r="V203" s="6">
        <f t="shared" si="172"/>
        <v>0</v>
      </c>
      <c r="W203" s="12">
        <f t="shared" si="179"/>
        <v>0</v>
      </c>
    </row>
    <row r="204" spans="1:23" x14ac:dyDescent="0.3">
      <c r="A204">
        <f t="shared" si="168"/>
        <v>2016</v>
      </c>
      <c r="B204" s="35">
        <v>33</v>
      </c>
      <c r="C204" s="6">
        <v>3932877</v>
      </c>
      <c r="D204" s="6">
        <v>133116</v>
      </c>
      <c r="E204" s="6">
        <v>10993</v>
      </c>
      <c r="F204" s="12">
        <f t="shared" si="173"/>
        <v>4076986</v>
      </c>
      <c r="G204" s="6">
        <v>612140</v>
      </c>
      <c r="H204" s="6">
        <v>3958574</v>
      </c>
      <c r="I204" s="12">
        <f t="shared" si="174"/>
        <v>8647700</v>
      </c>
      <c r="J204" s="6">
        <f t="shared" si="175"/>
        <v>1638698.75</v>
      </c>
      <c r="K204" s="6">
        <f t="shared" si="169"/>
        <v>55465</v>
      </c>
      <c r="L204" s="6">
        <f t="shared" si="169"/>
        <v>4580.416666666667</v>
      </c>
      <c r="M204" s="12">
        <f t="shared" si="176"/>
        <v>1698744.1666666667</v>
      </c>
      <c r="N204" s="6">
        <f t="shared" si="170"/>
        <v>255058.33333333334</v>
      </c>
      <c r="O204" s="6">
        <f t="shared" si="170"/>
        <v>1649405.8333333335</v>
      </c>
      <c r="P204" s="12">
        <f t="shared" si="177"/>
        <v>3603208.3333333335</v>
      </c>
      <c r="Q204" s="6">
        <f t="shared" si="171"/>
        <v>114708.91250000001</v>
      </c>
      <c r="R204" s="6">
        <f t="shared" si="171"/>
        <v>3882.55</v>
      </c>
      <c r="S204" s="6">
        <f t="shared" si="171"/>
        <v>320.62916666666672</v>
      </c>
      <c r="T204" s="12">
        <f t="shared" si="178"/>
        <v>118912.09166666667</v>
      </c>
      <c r="U204" s="6">
        <f t="shared" si="172"/>
        <v>17854.083333333336</v>
      </c>
      <c r="V204" s="6">
        <f t="shared" si="172"/>
        <v>115458.40833333335</v>
      </c>
      <c r="W204" s="12">
        <f t="shared" si="179"/>
        <v>252224.58333333337</v>
      </c>
    </row>
    <row r="205" spans="1:23" x14ac:dyDescent="0.3">
      <c r="A205">
        <f t="shared" si="168"/>
        <v>2016</v>
      </c>
      <c r="B205" s="35">
        <v>40</v>
      </c>
      <c r="C205" s="6">
        <v>0</v>
      </c>
      <c r="D205" s="6">
        <v>0</v>
      </c>
      <c r="E205" s="6">
        <v>0</v>
      </c>
      <c r="F205" s="12">
        <f t="shared" si="173"/>
        <v>0</v>
      </c>
      <c r="G205" s="6">
        <v>0</v>
      </c>
      <c r="H205" s="6">
        <v>0</v>
      </c>
      <c r="I205" s="12">
        <f t="shared" si="174"/>
        <v>0</v>
      </c>
      <c r="J205" s="6">
        <f t="shared" si="175"/>
        <v>0</v>
      </c>
      <c r="K205" s="6">
        <f t="shared" si="169"/>
        <v>0</v>
      </c>
      <c r="L205" s="6">
        <f t="shared" si="169"/>
        <v>0</v>
      </c>
      <c r="M205" s="12">
        <f t="shared" si="176"/>
        <v>0</v>
      </c>
      <c r="N205" s="6">
        <f t="shared" si="170"/>
        <v>0</v>
      </c>
      <c r="O205" s="6">
        <f t="shared" si="170"/>
        <v>0</v>
      </c>
      <c r="P205" s="12">
        <f t="shared" si="177"/>
        <v>0</v>
      </c>
      <c r="Q205" s="6">
        <f t="shared" si="171"/>
        <v>0</v>
      </c>
      <c r="R205" s="6">
        <f t="shared" si="171"/>
        <v>0</v>
      </c>
      <c r="S205" s="6">
        <f t="shared" si="171"/>
        <v>0</v>
      </c>
      <c r="T205" s="12">
        <f t="shared" si="178"/>
        <v>0</v>
      </c>
      <c r="U205" s="6">
        <f t="shared" si="172"/>
        <v>0</v>
      </c>
      <c r="V205" s="6">
        <f t="shared" si="172"/>
        <v>0</v>
      </c>
      <c r="W205" s="12">
        <f t="shared" si="179"/>
        <v>0</v>
      </c>
    </row>
    <row r="206" spans="1:23" x14ac:dyDescent="0.3">
      <c r="A206">
        <f t="shared" si="168"/>
        <v>2016</v>
      </c>
      <c r="B206" s="35">
        <v>46</v>
      </c>
      <c r="C206" s="6">
        <v>0</v>
      </c>
      <c r="D206" s="6">
        <v>0</v>
      </c>
      <c r="E206" s="6">
        <v>0</v>
      </c>
      <c r="F206" s="12">
        <f t="shared" si="173"/>
        <v>0</v>
      </c>
      <c r="G206" s="6">
        <v>0</v>
      </c>
      <c r="H206" s="6">
        <v>0</v>
      </c>
      <c r="I206" s="12">
        <f t="shared" si="174"/>
        <v>0</v>
      </c>
      <c r="J206" s="6">
        <f t="shared" si="175"/>
        <v>0</v>
      </c>
      <c r="K206" s="6">
        <f t="shared" si="169"/>
        <v>0</v>
      </c>
      <c r="L206" s="6">
        <f t="shared" si="169"/>
        <v>0</v>
      </c>
      <c r="M206" s="12">
        <f t="shared" si="176"/>
        <v>0</v>
      </c>
      <c r="N206" s="6">
        <f t="shared" si="170"/>
        <v>0</v>
      </c>
      <c r="O206" s="6">
        <f t="shared" si="170"/>
        <v>0</v>
      </c>
      <c r="P206" s="12">
        <f t="shared" si="177"/>
        <v>0</v>
      </c>
      <c r="Q206" s="6">
        <f t="shared" si="171"/>
        <v>0</v>
      </c>
      <c r="R206" s="6">
        <f t="shared" si="171"/>
        <v>0</v>
      </c>
      <c r="S206" s="6">
        <f t="shared" si="171"/>
        <v>0</v>
      </c>
      <c r="T206" s="12">
        <f t="shared" si="178"/>
        <v>0</v>
      </c>
      <c r="U206" s="6">
        <f t="shared" si="172"/>
        <v>0</v>
      </c>
      <c r="V206" s="6">
        <f t="shared" si="172"/>
        <v>0</v>
      </c>
      <c r="W206" s="12">
        <f t="shared" si="179"/>
        <v>0</v>
      </c>
    </row>
    <row r="207" spans="1:23" x14ac:dyDescent="0.3">
      <c r="A207">
        <f t="shared" si="168"/>
        <v>2016</v>
      </c>
      <c r="B207" s="35">
        <v>47</v>
      </c>
      <c r="C207" s="6">
        <v>465343</v>
      </c>
      <c r="D207" s="6">
        <v>199557</v>
      </c>
      <c r="E207" s="6">
        <v>269591</v>
      </c>
      <c r="F207" s="12">
        <f t="shared" si="173"/>
        <v>934491</v>
      </c>
      <c r="G207" s="6">
        <v>595817</v>
      </c>
      <c r="H207" s="6">
        <v>207752</v>
      </c>
      <c r="I207" s="12">
        <f t="shared" si="174"/>
        <v>1738060</v>
      </c>
      <c r="J207" s="6">
        <f t="shared" si="175"/>
        <v>193892.91666666669</v>
      </c>
      <c r="K207" s="6">
        <f t="shared" si="169"/>
        <v>83148.75</v>
      </c>
      <c r="L207" s="6">
        <f t="shared" si="169"/>
        <v>112329.58333333334</v>
      </c>
      <c r="M207" s="12">
        <f t="shared" si="176"/>
        <v>389371.25</v>
      </c>
      <c r="N207" s="6">
        <f t="shared" si="170"/>
        <v>248257.08333333334</v>
      </c>
      <c r="O207" s="6">
        <f t="shared" si="170"/>
        <v>86563.333333333343</v>
      </c>
      <c r="P207" s="12">
        <f t="shared" si="177"/>
        <v>724191.66666666674</v>
      </c>
      <c r="Q207" s="6">
        <f t="shared" si="171"/>
        <v>13572.504166666669</v>
      </c>
      <c r="R207" s="6">
        <f t="shared" si="171"/>
        <v>5820.4125000000004</v>
      </c>
      <c r="S207" s="6">
        <f t="shared" si="171"/>
        <v>7863.070833333335</v>
      </c>
      <c r="T207" s="12">
        <f t="shared" si="178"/>
        <v>27255.987500000007</v>
      </c>
      <c r="U207" s="6">
        <f t="shared" si="172"/>
        <v>17377.995833333334</v>
      </c>
      <c r="V207" s="6">
        <f t="shared" si="172"/>
        <v>6059.4333333333343</v>
      </c>
      <c r="W207" s="12">
        <f t="shared" si="179"/>
        <v>50693.416666666672</v>
      </c>
    </row>
    <row r="208" spans="1:23" x14ac:dyDescent="0.3">
      <c r="A208">
        <f t="shared" si="168"/>
        <v>2016</v>
      </c>
      <c r="B208" s="35">
        <v>65</v>
      </c>
      <c r="C208" s="6">
        <v>9454917</v>
      </c>
      <c r="D208" s="6">
        <v>101746</v>
      </c>
      <c r="E208" s="6">
        <v>0</v>
      </c>
      <c r="F208" s="12">
        <f t="shared" si="173"/>
        <v>9556663</v>
      </c>
      <c r="G208" s="6">
        <v>0</v>
      </c>
      <c r="H208" s="6">
        <v>0</v>
      </c>
      <c r="I208" s="12">
        <f t="shared" si="174"/>
        <v>9556663</v>
      </c>
      <c r="J208" s="6">
        <f t="shared" si="175"/>
        <v>3939548.75</v>
      </c>
      <c r="K208" s="6">
        <f t="shared" si="169"/>
        <v>42394.166666666672</v>
      </c>
      <c r="L208" s="6">
        <f t="shared" si="169"/>
        <v>0</v>
      </c>
      <c r="M208" s="12">
        <f t="shared" si="176"/>
        <v>3981942.9166666665</v>
      </c>
      <c r="N208" s="6">
        <f t="shared" si="170"/>
        <v>0</v>
      </c>
      <c r="O208" s="6">
        <f t="shared" si="170"/>
        <v>0</v>
      </c>
      <c r="P208" s="12">
        <f t="shared" si="177"/>
        <v>3981942.9166666665</v>
      </c>
      <c r="Q208" s="6">
        <f t="shared" si="171"/>
        <v>275768.41250000003</v>
      </c>
      <c r="R208" s="6">
        <f t="shared" si="171"/>
        <v>2967.5916666666672</v>
      </c>
      <c r="S208" s="6">
        <f t="shared" si="171"/>
        <v>0</v>
      </c>
      <c r="T208" s="12">
        <f t="shared" si="178"/>
        <v>278736.00416666671</v>
      </c>
      <c r="U208" s="6">
        <f t="shared" si="172"/>
        <v>0</v>
      </c>
      <c r="V208" s="6">
        <f t="shared" si="172"/>
        <v>0</v>
      </c>
      <c r="W208" s="12">
        <f t="shared" si="179"/>
        <v>278736.00416666671</v>
      </c>
    </row>
    <row r="209" spans="1:23" x14ac:dyDescent="0.3">
      <c r="A209">
        <f t="shared" si="168"/>
        <v>2016</v>
      </c>
      <c r="B209" s="35">
        <v>66</v>
      </c>
      <c r="C209" s="6">
        <v>0</v>
      </c>
      <c r="D209" s="6">
        <v>0</v>
      </c>
      <c r="E209" s="6">
        <v>0</v>
      </c>
      <c r="F209" s="12">
        <f t="shared" si="173"/>
        <v>0</v>
      </c>
      <c r="G209" s="6">
        <v>0</v>
      </c>
      <c r="H209" s="6">
        <v>0</v>
      </c>
      <c r="I209" s="12">
        <f t="shared" si="174"/>
        <v>0</v>
      </c>
      <c r="J209" s="6">
        <f t="shared" si="175"/>
        <v>0</v>
      </c>
      <c r="K209" s="6">
        <f t="shared" si="169"/>
        <v>0</v>
      </c>
      <c r="L209" s="6">
        <f t="shared" si="169"/>
        <v>0</v>
      </c>
      <c r="M209" s="12">
        <f t="shared" si="176"/>
        <v>0</v>
      </c>
      <c r="N209" s="6">
        <f t="shared" si="170"/>
        <v>0</v>
      </c>
      <c r="O209" s="6">
        <f t="shared" si="170"/>
        <v>0</v>
      </c>
      <c r="P209" s="12">
        <f t="shared" si="177"/>
        <v>0</v>
      </c>
      <c r="Q209" s="6">
        <f t="shared" si="171"/>
        <v>0</v>
      </c>
      <c r="R209" s="6">
        <f t="shared" si="171"/>
        <v>0</v>
      </c>
      <c r="S209" s="6">
        <f t="shared" si="171"/>
        <v>0</v>
      </c>
      <c r="T209" s="12">
        <f t="shared" si="178"/>
        <v>0</v>
      </c>
      <c r="U209" s="6">
        <f t="shared" si="172"/>
        <v>0</v>
      </c>
      <c r="V209" s="6">
        <f t="shared" si="172"/>
        <v>0</v>
      </c>
      <c r="W209" s="12">
        <f t="shared" si="179"/>
        <v>0</v>
      </c>
    </row>
    <row r="210" spans="1:23" x14ac:dyDescent="0.3">
      <c r="A210">
        <f t="shared" si="168"/>
        <v>2016</v>
      </c>
      <c r="B210" s="35">
        <v>82</v>
      </c>
      <c r="C210" s="6">
        <v>198197600</v>
      </c>
      <c r="D210" s="6">
        <v>91619</v>
      </c>
      <c r="E210" s="6">
        <v>143502</v>
      </c>
      <c r="F210" s="12">
        <f t="shared" si="173"/>
        <v>198432721</v>
      </c>
      <c r="G210" s="6">
        <v>3040</v>
      </c>
      <c r="H210" s="6">
        <v>0</v>
      </c>
      <c r="I210" s="12">
        <f t="shared" si="174"/>
        <v>198435761</v>
      </c>
      <c r="J210" s="6">
        <f t="shared" si="175"/>
        <v>82582333.333333343</v>
      </c>
      <c r="K210" s="6">
        <f t="shared" si="169"/>
        <v>38174.583333333336</v>
      </c>
      <c r="L210" s="6">
        <f t="shared" si="169"/>
        <v>59792.5</v>
      </c>
      <c r="M210" s="12">
        <f t="shared" si="176"/>
        <v>82680300.416666672</v>
      </c>
      <c r="N210" s="6">
        <f t="shared" si="170"/>
        <v>1266.6666666666667</v>
      </c>
      <c r="O210" s="6">
        <f t="shared" si="170"/>
        <v>0</v>
      </c>
      <c r="P210" s="12">
        <f t="shared" si="177"/>
        <v>82681567.083333343</v>
      </c>
      <c r="Q210" s="6">
        <f t="shared" si="171"/>
        <v>13213173.333333336</v>
      </c>
      <c r="R210" s="6">
        <f t="shared" si="171"/>
        <v>6107.9333333333343</v>
      </c>
      <c r="S210" s="6">
        <f t="shared" si="171"/>
        <v>9566.8000000000011</v>
      </c>
      <c r="T210" s="12">
        <f t="shared" si="178"/>
        <v>13228848.06666667</v>
      </c>
      <c r="U210" s="6">
        <f t="shared" si="172"/>
        <v>202.66666666666669</v>
      </c>
      <c r="V210" s="6">
        <f t="shared" si="172"/>
        <v>0</v>
      </c>
      <c r="W210" s="12">
        <f t="shared" si="179"/>
        <v>13229050.733333336</v>
      </c>
    </row>
    <row r="211" spans="1:23" x14ac:dyDescent="0.3">
      <c r="B211" s="36" t="s">
        <v>8</v>
      </c>
      <c r="C211" s="6">
        <v>239566328</v>
      </c>
      <c r="D211" s="6">
        <v>3300365</v>
      </c>
      <c r="E211" s="6">
        <v>1685221</v>
      </c>
      <c r="F211" s="12">
        <f t="shared" ref="F211:W211" si="180">SUM(F200:F210)</f>
        <v>244551914</v>
      </c>
      <c r="G211" s="6">
        <v>2513051</v>
      </c>
      <c r="H211" s="6">
        <v>4166326</v>
      </c>
      <c r="I211" s="12">
        <f t="shared" si="180"/>
        <v>251231291</v>
      </c>
      <c r="J211" s="6">
        <f t="shared" si="180"/>
        <v>99819303.333333343</v>
      </c>
      <c r="K211" s="6">
        <f t="shared" si="180"/>
        <v>1375152.0833333335</v>
      </c>
      <c r="L211" s="6">
        <f t="shared" si="180"/>
        <v>702175.41666666674</v>
      </c>
      <c r="M211" s="12">
        <f t="shared" si="180"/>
        <v>101896630.83333334</v>
      </c>
      <c r="N211" s="6">
        <f t="shared" si="180"/>
        <v>1047104.5833333334</v>
      </c>
      <c r="O211" s="6">
        <f t="shared" si="180"/>
        <v>1735969.1666666667</v>
      </c>
      <c r="P211" s="12">
        <f t="shared" si="180"/>
        <v>104679704.58333334</v>
      </c>
      <c r="Q211" s="6">
        <f t="shared" si="180"/>
        <v>14419761.233333336</v>
      </c>
      <c r="R211" s="6">
        <f t="shared" si="180"/>
        <v>99696.358333333352</v>
      </c>
      <c r="S211" s="6">
        <f t="shared" si="180"/>
        <v>54533.604166666672</v>
      </c>
      <c r="T211" s="12">
        <f t="shared" si="180"/>
        <v>14573991.195833337</v>
      </c>
      <c r="U211" s="6">
        <f t="shared" si="180"/>
        <v>73411.320833333346</v>
      </c>
      <c r="V211" s="6">
        <f t="shared" si="180"/>
        <v>121517.84166666669</v>
      </c>
      <c r="W211" s="12">
        <f t="shared" si="180"/>
        <v>14768920.358333336</v>
      </c>
    </row>
    <row r="213" spans="1:23" x14ac:dyDescent="0.3">
      <c r="B213" s="16">
        <v>2017</v>
      </c>
      <c r="C213" s="57" t="s">
        <v>0</v>
      </c>
      <c r="D213" s="57"/>
      <c r="E213" s="57"/>
      <c r="F213" s="57"/>
      <c r="G213" s="57"/>
      <c r="H213" s="57"/>
      <c r="I213" s="57"/>
      <c r="J213" s="57" t="s">
        <v>30</v>
      </c>
      <c r="K213" s="57"/>
      <c r="L213" s="57"/>
      <c r="M213" s="57"/>
      <c r="N213" s="57"/>
      <c r="O213" s="57"/>
      <c r="P213" s="57"/>
      <c r="Q213" s="57" t="s">
        <v>31</v>
      </c>
      <c r="R213" s="57"/>
      <c r="S213" s="57"/>
      <c r="T213" s="57"/>
      <c r="U213" s="57"/>
      <c r="V213" s="57"/>
      <c r="W213" s="57"/>
    </row>
    <row r="214" spans="1:23" ht="72" x14ac:dyDescent="0.3">
      <c r="B214" s="34" t="s">
        <v>73</v>
      </c>
      <c r="C214" s="4" t="s">
        <v>2</v>
      </c>
      <c r="D214" s="4" t="s">
        <v>3</v>
      </c>
      <c r="E214" s="4" t="s">
        <v>4</v>
      </c>
      <c r="F214" s="11" t="s">
        <v>5</v>
      </c>
      <c r="G214" s="4" t="s">
        <v>6</v>
      </c>
      <c r="H214" s="4" t="s">
        <v>7</v>
      </c>
      <c r="I214" s="11" t="s">
        <v>8</v>
      </c>
      <c r="J214" s="4" t="s">
        <v>2</v>
      </c>
      <c r="K214" s="4" t="s">
        <v>3</v>
      </c>
      <c r="L214" s="4" t="s">
        <v>4</v>
      </c>
      <c r="M214" s="11" t="s">
        <v>5</v>
      </c>
      <c r="N214" s="4" t="s">
        <v>6</v>
      </c>
      <c r="O214" s="4" t="s">
        <v>7</v>
      </c>
      <c r="P214" s="11" t="s">
        <v>8</v>
      </c>
      <c r="Q214" s="4" t="s">
        <v>2</v>
      </c>
      <c r="R214" s="4" t="s">
        <v>3</v>
      </c>
      <c r="S214" s="4" t="s">
        <v>4</v>
      </c>
      <c r="T214" s="11" t="s">
        <v>5</v>
      </c>
      <c r="U214" s="4" t="s">
        <v>6</v>
      </c>
      <c r="V214" s="4" t="s">
        <v>7</v>
      </c>
      <c r="W214" s="11" t="s">
        <v>8</v>
      </c>
    </row>
    <row r="215" spans="1:23" x14ac:dyDescent="0.3">
      <c r="A215">
        <f t="shared" ref="A215:A225" si="181">A200+1</f>
        <v>2017</v>
      </c>
      <c r="B215" s="35">
        <v>9</v>
      </c>
      <c r="C215" s="6">
        <v>4362317</v>
      </c>
      <c r="D215" s="6">
        <v>1670141</v>
      </c>
      <c r="E215" s="6">
        <v>90817</v>
      </c>
      <c r="F215" s="12">
        <f>SUM(C215:E215)</f>
        <v>6123275</v>
      </c>
      <c r="G215" s="6">
        <v>159120</v>
      </c>
      <c r="H215" s="6">
        <v>0</v>
      </c>
      <c r="I215" s="12">
        <f>SUM(F215:H215)</f>
        <v>6282395</v>
      </c>
      <c r="J215" s="6">
        <f>C215*$J$1</f>
        <v>1817632.0833333335</v>
      </c>
      <c r="K215" s="6">
        <f t="shared" ref="K215:L225" si="182">D215*$J$1</f>
        <v>695892.08333333337</v>
      </c>
      <c r="L215" s="6">
        <f t="shared" si="182"/>
        <v>37840.416666666672</v>
      </c>
      <c r="M215" s="12">
        <f>SUM(J215:L215)</f>
        <v>2551364.5833333335</v>
      </c>
      <c r="N215" s="6">
        <f t="shared" ref="N215:O225" si="183">G215*$J$1</f>
        <v>66300</v>
      </c>
      <c r="O215" s="6">
        <f t="shared" si="183"/>
        <v>0</v>
      </c>
      <c r="P215" s="12">
        <f>SUM(M215:O215)</f>
        <v>2617664.5833333335</v>
      </c>
      <c r="Q215" s="6">
        <f t="shared" ref="Q215:S225" si="184">IF($B215=82,IFERROR(J215*$R$1,""),IFERROR(J215*$Q$1,""))</f>
        <v>127234.24583333336</v>
      </c>
      <c r="R215" s="6">
        <f t="shared" si="184"/>
        <v>48712.445833333339</v>
      </c>
      <c r="S215" s="6">
        <f t="shared" si="184"/>
        <v>2648.8291666666673</v>
      </c>
      <c r="T215" s="12">
        <f>SUM(Q215:S215)</f>
        <v>178595.52083333337</v>
      </c>
      <c r="U215" s="6">
        <f t="shared" ref="U215:V225" si="185">IF($B215=82,IFERROR(N215*$R$1,""),IFERROR(N215*$Q$1,""))</f>
        <v>4641</v>
      </c>
      <c r="V215" s="6">
        <f t="shared" si="185"/>
        <v>0</v>
      </c>
      <c r="W215" s="12">
        <f>SUM(T215:V215)</f>
        <v>183236.52083333337</v>
      </c>
    </row>
    <row r="216" spans="1:23" x14ac:dyDescent="0.3">
      <c r="A216">
        <f t="shared" si="181"/>
        <v>2017</v>
      </c>
      <c r="B216" s="35">
        <v>11</v>
      </c>
      <c r="C216" s="6">
        <v>0</v>
      </c>
      <c r="D216" s="6">
        <v>0</v>
      </c>
      <c r="E216" s="6">
        <v>0</v>
      </c>
      <c r="F216" s="12">
        <f t="shared" ref="F216:F225" si="186">SUM(C216:E216)</f>
        <v>0</v>
      </c>
      <c r="G216" s="6">
        <v>0</v>
      </c>
      <c r="H216" s="6">
        <v>0</v>
      </c>
      <c r="I216" s="12">
        <f t="shared" ref="I216:I225" si="187">SUM(F216:H216)</f>
        <v>0</v>
      </c>
      <c r="J216" s="6">
        <f t="shared" ref="J216:J225" si="188">C216*$J$1</f>
        <v>0</v>
      </c>
      <c r="K216" s="6">
        <f t="shared" si="182"/>
        <v>0</v>
      </c>
      <c r="L216" s="6">
        <f t="shared" si="182"/>
        <v>0</v>
      </c>
      <c r="M216" s="12">
        <f t="shared" ref="M216:M225" si="189">SUM(J216:L216)</f>
        <v>0</v>
      </c>
      <c r="N216" s="6">
        <f t="shared" si="183"/>
        <v>0</v>
      </c>
      <c r="O216" s="6">
        <f t="shared" si="183"/>
        <v>0</v>
      </c>
      <c r="P216" s="12">
        <f t="shared" ref="P216:P225" si="190">SUM(M216:O216)</f>
        <v>0</v>
      </c>
      <c r="Q216" s="6">
        <f t="shared" si="184"/>
        <v>0</v>
      </c>
      <c r="R216" s="6">
        <f t="shared" si="184"/>
        <v>0</v>
      </c>
      <c r="S216" s="6">
        <f t="shared" si="184"/>
        <v>0</v>
      </c>
      <c r="T216" s="12">
        <f t="shared" ref="T216:T225" si="191">SUM(Q216:S216)</f>
        <v>0</v>
      </c>
      <c r="U216" s="6">
        <f t="shared" si="185"/>
        <v>0</v>
      </c>
      <c r="V216" s="6">
        <f t="shared" si="185"/>
        <v>0</v>
      </c>
      <c r="W216" s="12">
        <f t="shared" ref="W216:W225" si="192">SUM(T216:V216)</f>
        <v>0</v>
      </c>
    </row>
    <row r="217" spans="1:23" x14ac:dyDescent="0.3">
      <c r="A217">
        <f t="shared" si="181"/>
        <v>2017</v>
      </c>
      <c r="B217" s="35">
        <v>31</v>
      </c>
      <c r="C217" s="6">
        <v>22551611</v>
      </c>
      <c r="D217" s="6">
        <v>1010685</v>
      </c>
      <c r="E217" s="6">
        <v>926433</v>
      </c>
      <c r="F217" s="12">
        <f t="shared" si="186"/>
        <v>24488729</v>
      </c>
      <c r="G217" s="6">
        <v>1565963</v>
      </c>
      <c r="H217" s="6">
        <v>0</v>
      </c>
      <c r="I217" s="12">
        <f t="shared" si="187"/>
        <v>26054692</v>
      </c>
      <c r="J217" s="6">
        <f t="shared" si="188"/>
        <v>9396504.583333334</v>
      </c>
      <c r="K217" s="6">
        <f t="shared" si="182"/>
        <v>421118.75</v>
      </c>
      <c r="L217" s="6">
        <f t="shared" si="182"/>
        <v>386013.75</v>
      </c>
      <c r="M217" s="12">
        <f t="shared" si="189"/>
        <v>10203637.083333334</v>
      </c>
      <c r="N217" s="6">
        <f t="shared" si="183"/>
        <v>652484.58333333337</v>
      </c>
      <c r="O217" s="6">
        <f t="shared" si="183"/>
        <v>0</v>
      </c>
      <c r="P217" s="12">
        <f t="shared" si="190"/>
        <v>10856121.666666668</v>
      </c>
      <c r="Q217" s="6">
        <f t="shared" si="184"/>
        <v>657755.32083333342</v>
      </c>
      <c r="R217" s="6">
        <f t="shared" si="184"/>
        <v>29478.312500000004</v>
      </c>
      <c r="S217" s="6">
        <f t="shared" si="184"/>
        <v>27020.962500000001</v>
      </c>
      <c r="T217" s="12">
        <f t="shared" si="191"/>
        <v>714254.59583333344</v>
      </c>
      <c r="U217" s="6">
        <f t="shared" si="185"/>
        <v>45673.920833333337</v>
      </c>
      <c r="V217" s="6">
        <f t="shared" si="185"/>
        <v>0</v>
      </c>
      <c r="W217" s="12">
        <f t="shared" si="192"/>
        <v>759928.51666666684</v>
      </c>
    </row>
    <row r="218" spans="1:23" x14ac:dyDescent="0.3">
      <c r="A218">
        <f t="shared" si="181"/>
        <v>2017</v>
      </c>
      <c r="B218" s="35">
        <v>32</v>
      </c>
      <c r="C218" s="6">
        <v>0</v>
      </c>
      <c r="D218" s="6">
        <v>0</v>
      </c>
      <c r="E218" s="6">
        <v>0</v>
      </c>
      <c r="F218" s="12">
        <f t="shared" si="186"/>
        <v>0</v>
      </c>
      <c r="G218" s="6">
        <v>0</v>
      </c>
      <c r="H218" s="6">
        <v>0</v>
      </c>
      <c r="I218" s="12">
        <f t="shared" si="187"/>
        <v>0</v>
      </c>
      <c r="J218" s="6">
        <f t="shared" si="188"/>
        <v>0</v>
      </c>
      <c r="K218" s="6">
        <f t="shared" si="182"/>
        <v>0</v>
      </c>
      <c r="L218" s="6">
        <f t="shared" si="182"/>
        <v>0</v>
      </c>
      <c r="M218" s="12">
        <f t="shared" si="189"/>
        <v>0</v>
      </c>
      <c r="N218" s="6">
        <f t="shared" si="183"/>
        <v>0</v>
      </c>
      <c r="O218" s="6">
        <f t="shared" si="183"/>
        <v>0</v>
      </c>
      <c r="P218" s="12">
        <f t="shared" si="190"/>
        <v>0</v>
      </c>
      <c r="Q218" s="6">
        <f t="shared" si="184"/>
        <v>0</v>
      </c>
      <c r="R218" s="6">
        <f t="shared" si="184"/>
        <v>0</v>
      </c>
      <c r="S218" s="6">
        <f t="shared" si="184"/>
        <v>0</v>
      </c>
      <c r="T218" s="12">
        <f t="shared" si="191"/>
        <v>0</v>
      </c>
      <c r="U218" s="6">
        <f t="shared" si="185"/>
        <v>0</v>
      </c>
      <c r="V218" s="6">
        <f t="shared" si="185"/>
        <v>0</v>
      </c>
      <c r="W218" s="12">
        <f t="shared" si="192"/>
        <v>0</v>
      </c>
    </row>
    <row r="219" spans="1:23" x14ac:dyDescent="0.3">
      <c r="A219">
        <f t="shared" si="181"/>
        <v>2017</v>
      </c>
      <c r="B219" s="35">
        <v>33</v>
      </c>
      <c r="C219" s="6">
        <v>4010506</v>
      </c>
      <c r="D219" s="6">
        <v>161928</v>
      </c>
      <c r="E219" s="6">
        <v>11341</v>
      </c>
      <c r="F219" s="12">
        <f t="shared" si="186"/>
        <v>4183775</v>
      </c>
      <c r="G219" s="6">
        <v>762755</v>
      </c>
      <c r="H219" s="6">
        <v>3097612</v>
      </c>
      <c r="I219" s="12">
        <f t="shared" si="187"/>
        <v>8044142</v>
      </c>
      <c r="J219" s="6">
        <f t="shared" si="188"/>
        <v>1671044.1666666667</v>
      </c>
      <c r="K219" s="6">
        <f t="shared" si="182"/>
        <v>67470</v>
      </c>
      <c r="L219" s="6">
        <f t="shared" si="182"/>
        <v>4725.416666666667</v>
      </c>
      <c r="M219" s="12">
        <f t="shared" si="189"/>
        <v>1743239.5833333335</v>
      </c>
      <c r="N219" s="6">
        <f t="shared" si="183"/>
        <v>317814.58333333337</v>
      </c>
      <c r="O219" s="6">
        <f t="shared" si="183"/>
        <v>1290671.6666666667</v>
      </c>
      <c r="P219" s="12">
        <f t="shared" si="190"/>
        <v>3351725.833333334</v>
      </c>
      <c r="Q219" s="6">
        <f t="shared" si="184"/>
        <v>116973.09166666669</v>
      </c>
      <c r="R219" s="6">
        <f t="shared" si="184"/>
        <v>4722.9000000000005</v>
      </c>
      <c r="S219" s="6">
        <f t="shared" si="184"/>
        <v>330.7791666666667</v>
      </c>
      <c r="T219" s="12">
        <f t="shared" si="191"/>
        <v>122026.77083333334</v>
      </c>
      <c r="U219" s="6">
        <f t="shared" si="185"/>
        <v>22247.020833333339</v>
      </c>
      <c r="V219" s="6">
        <f t="shared" si="185"/>
        <v>90347.016666666677</v>
      </c>
      <c r="W219" s="12">
        <f t="shared" si="192"/>
        <v>234620.80833333335</v>
      </c>
    </row>
    <row r="220" spans="1:23" x14ac:dyDescent="0.3">
      <c r="A220">
        <f t="shared" si="181"/>
        <v>2017</v>
      </c>
      <c r="B220" s="35">
        <v>40</v>
      </c>
      <c r="C220" s="6">
        <v>0</v>
      </c>
      <c r="D220" s="6">
        <v>0</v>
      </c>
      <c r="E220" s="6">
        <v>0</v>
      </c>
      <c r="F220" s="12">
        <f t="shared" si="186"/>
        <v>0</v>
      </c>
      <c r="G220" s="6">
        <v>0</v>
      </c>
      <c r="H220" s="6">
        <v>0</v>
      </c>
      <c r="I220" s="12">
        <f t="shared" si="187"/>
        <v>0</v>
      </c>
      <c r="J220" s="6">
        <f t="shared" si="188"/>
        <v>0</v>
      </c>
      <c r="K220" s="6">
        <f t="shared" si="182"/>
        <v>0</v>
      </c>
      <c r="L220" s="6">
        <f t="shared" si="182"/>
        <v>0</v>
      </c>
      <c r="M220" s="12">
        <f t="shared" si="189"/>
        <v>0</v>
      </c>
      <c r="N220" s="6">
        <f t="shared" si="183"/>
        <v>0</v>
      </c>
      <c r="O220" s="6">
        <f t="shared" si="183"/>
        <v>0</v>
      </c>
      <c r="P220" s="12">
        <f t="shared" si="190"/>
        <v>0</v>
      </c>
      <c r="Q220" s="6">
        <f t="shared" si="184"/>
        <v>0</v>
      </c>
      <c r="R220" s="6">
        <f t="shared" si="184"/>
        <v>0</v>
      </c>
      <c r="S220" s="6">
        <f t="shared" si="184"/>
        <v>0</v>
      </c>
      <c r="T220" s="12">
        <f t="shared" si="191"/>
        <v>0</v>
      </c>
      <c r="U220" s="6">
        <f t="shared" si="185"/>
        <v>0</v>
      </c>
      <c r="V220" s="6">
        <f t="shared" si="185"/>
        <v>0</v>
      </c>
      <c r="W220" s="12">
        <f t="shared" si="192"/>
        <v>0</v>
      </c>
    </row>
    <row r="221" spans="1:23" x14ac:dyDescent="0.3">
      <c r="A221">
        <f t="shared" si="181"/>
        <v>2017</v>
      </c>
      <c r="B221" s="35">
        <v>46</v>
      </c>
      <c r="C221" s="6">
        <v>0</v>
      </c>
      <c r="D221" s="6">
        <v>0</v>
      </c>
      <c r="E221" s="6">
        <v>0</v>
      </c>
      <c r="F221" s="12">
        <f t="shared" si="186"/>
        <v>0</v>
      </c>
      <c r="G221" s="6">
        <v>0</v>
      </c>
      <c r="H221" s="6">
        <v>0</v>
      </c>
      <c r="I221" s="12">
        <f t="shared" si="187"/>
        <v>0</v>
      </c>
      <c r="J221" s="6">
        <f t="shared" si="188"/>
        <v>0</v>
      </c>
      <c r="K221" s="6">
        <f t="shared" si="182"/>
        <v>0</v>
      </c>
      <c r="L221" s="6">
        <f t="shared" si="182"/>
        <v>0</v>
      </c>
      <c r="M221" s="12">
        <f t="shared" si="189"/>
        <v>0</v>
      </c>
      <c r="N221" s="6">
        <f t="shared" si="183"/>
        <v>0</v>
      </c>
      <c r="O221" s="6">
        <f t="shared" si="183"/>
        <v>0</v>
      </c>
      <c r="P221" s="12">
        <f t="shared" si="190"/>
        <v>0</v>
      </c>
      <c r="Q221" s="6">
        <f t="shared" si="184"/>
        <v>0</v>
      </c>
      <c r="R221" s="6">
        <f t="shared" si="184"/>
        <v>0</v>
      </c>
      <c r="S221" s="6">
        <f t="shared" si="184"/>
        <v>0</v>
      </c>
      <c r="T221" s="12">
        <f t="shared" si="191"/>
        <v>0</v>
      </c>
      <c r="U221" s="6">
        <f t="shared" si="185"/>
        <v>0</v>
      </c>
      <c r="V221" s="6">
        <f t="shared" si="185"/>
        <v>0</v>
      </c>
      <c r="W221" s="12">
        <f t="shared" si="192"/>
        <v>0</v>
      </c>
    </row>
    <row r="222" spans="1:23" x14ac:dyDescent="0.3">
      <c r="A222">
        <f t="shared" si="181"/>
        <v>2017</v>
      </c>
      <c r="B222" s="35">
        <v>47</v>
      </c>
      <c r="C222" s="6">
        <v>383801</v>
      </c>
      <c r="D222" s="6">
        <v>168436</v>
      </c>
      <c r="E222" s="6">
        <v>159861</v>
      </c>
      <c r="F222" s="12">
        <f t="shared" si="186"/>
        <v>712098</v>
      </c>
      <c r="G222" s="6">
        <v>669755</v>
      </c>
      <c r="H222" s="6">
        <v>206112</v>
      </c>
      <c r="I222" s="12">
        <f t="shared" si="187"/>
        <v>1587965</v>
      </c>
      <c r="J222" s="6">
        <f t="shared" si="188"/>
        <v>159917.08333333334</v>
      </c>
      <c r="K222" s="6">
        <f t="shared" si="182"/>
        <v>70181.666666666672</v>
      </c>
      <c r="L222" s="6">
        <f t="shared" si="182"/>
        <v>66608.75</v>
      </c>
      <c r="M222" s="12">
        <f t="shared" si="189"/>
        <v>296707.5</v>
      </c>
      <c r="N222" s="6">
        <f t="shared" si="183"/>
        <v>279064.58333333337</v>
      </c>
      <c r="O222" s="6">
        <f t="shared" si="183"/>
        <v>85880</v>
      </c>
      <c r="P222" s="12">
        <f t="shared" si="190"/>
        <v>661652.08333333337</v>
      </c>
      <c r="Q222" s="6">
        <f t="shared" si="184"/>
        <v>11194.195833333335</v>
      </c>
      <c r="R222" s="6">
        <f t="shared" si="184"/>
        <v>4912.7166666666672</v>
      </c>
      <c r="S222" s="6">
        <f t="shared" si="184"/>
        <v>4662.6125000000002</v>
      </c>
      <c r="T222" s="12">
        <f t="shared" si="191"/>
        <v>20769.525000000001</v>
      </c>
      <c r="U222" s="6">
        <f t="shared" si="185"/>
        <v>19534.520833333339</v>
      </c>
      <c r="V222" s="6">
        <f t="shared" si="185"/>
        <v>6011.6</v>
      </c>
      <c r="W222" s="12">
        <f t="shared" si="192"/>
        <v>46315.645833333336</v>
      </c>
    </row>
    <row r="223" spans="1:23" x14ac:dyDescent="0.3">
      <c r="A223">
        <f t="shared" si="181"/>
        <v>2017</v>
      </c>
      <c r="B223" s="35">
        <v>65</v>
      </c>
      <c r="C223" s="6">
        <v>9402806</v>
      </c>
      <c r="D223" s="6">
        <v>86742</v>
      </c>
      <c r="E223" s="6">
        <v>0</v>
      </c>
      <c r="F223" s="12">
        <f t="shared" si="186"/>
        <v>9489548</v>
      </c>
      <c r="G223" s="6">
        <v>0</v>
      </c>
      <c r="H223" s="6">
        <v>0</v>
      </c>
      <c r="I223" s="12">
        <f t="shared" si="187"/>
        <v>9489548</v>
      </c>
      <c r="J223" s="6">
        <f t="shared" si="188"/>
        <v>3917835.8333333335</v>
      </c>
      <c r="K223" s="6">
        <f t="shared" si="182"/>
        <v>36142.5</v>
      </c>
      <c r="L223" s="6">
        <f t="shared" si="182"/>
        <v>0</v>
      </c>
      <c r="M223" s="12">
        <f t="shared" si="189"/>
        <v>3953978.3333333335</v>
      </c>
      <c r="N223" s="6">
        <f t="shared" si="183"/>
        <v>0</v>
      </c>
      <c r="O223" s="6">
        <f t="shared" si="183"/>
        <v>0</v>
      </c>
      <c r="P223" s="12">
        <f t="shared" si="190"/>
        <v>3953978.3333333335</v>
      </c>
      <c r="Q223" s="6">
        <f t="shared" si="184"/>
        <v>274248.50833333336</v>
      </c>
      <c r="R223" s="6">
        <f t="shared" si="184"/>
        <v>2529.9750000000004</v>
      </c>
      <c r="S223" s="6">
        <f t="shared" si="184"/>
        <v>0</v>
      </c>
      <c r="T223" s="12">
        <f t="shared" si="191"/>
        <v>276778.48333333334</v>
      </c>
      <c r="U223" s="6">
        <f t="shared" si="185"/>
        <v>0</v>
      </c>
      <c r="V223" s="6">
        <f t="shared" si="185"/>
        <v>0</v>
      </c>
      <c r="W223" s="12">
        <f t="shared" si="192"/>
        <v>276778.48333333334</v>
      </c>
    </row>
    <row r="224" spans="1:23" x14ac:dyDescent="0.3">
      <c r="A224">
        <f t="shared" si="181"/>
        <v>2017</v>
      </c>
      <c r="B224" s="35">
        <v>66</v>
      </c>
      <c r="C224" s="6">
        <v>0</v>
      </c>
      <c r="D224" s="6">
        <v>0</v>
      </c>
      <c r="E224" s="6">
        <v>0</v>
      </c>
      <c r="F224" s="12">
        <f t="shared" si="186"/>
        <v>0</v>
      </c>
      <c r="G224" s="6">
        <v>0</v>
      </c>
      <c r="H224" s="6">
        <v>0</v>
      </c>
      <c r="I224" s="12">
        <f t="shared" si="187"/>
        <v>0</v>
      </c>
      <c r="J224" s="6">
        <f t="shared" si="188"/>
        <v>0</v>
      </c>
      <c r="K224" s="6">
        <f t="shared" si="182"/>
        <v>0</v>
      </c>
      <c r="L224" s="6">
        <f t="shared" si="182"/>
        <v>0</v>
      </c>
      <c r="M224" s="12">
        <f t="shared" si="189"/>
        <v>0</v>
      </c>
      <c r="N224" s="6">
        <f t="shared" si="183"/>
        <v>0</v>
      </c>
      <c r="O224" s="6">
        <f t="shared" si="183"/>
        <v>0</v>
      </c>
      <c r="P224" s="12">
        <f t="shared" si="190"/>
        <v>0</v>
      </c>
      <c r="Q224" s="6">
        <f t="shared" si="184"/>
        <v>0</v>
      </c>
      <c r="R224" s="6">
        <f t="shared" si="184"/>
        <v>0</v>
      </c>
      <c r="S224" s="6">
        <f t="shared" si="184"/>
        <v>0</v>
      </c>
      <c r="T224" s="12">
        <f t="shared" si="191"/>
        <v>0</v>
      </c>
      <c r="U224" s="6">
        <f t="shared" si="185"/>
        <v>0</v>
      </c>
      <c r="V224" s="6">
        <f t="shared" si="185"/>
        <v>0</v>
      </c>
      <c r="W224" s="12">
        <f t="shared" si="192"/>
        <v>0</v>
      </c>
    </row>
    <row r="225" spans="1:23" x14ac:dyDescent="0.3">
      <c r="A225">
        <f t="shared" si="181"/>
        <v>2017</v>
      </c>
      <c r="B225" s="35">
        <v>82</v>
      </c>
      <c r="C225" s="6">
        <v>187766208</v>
      </c>
      <c r="D225" s="6">
        <v>33782</v>
      </c>
      <c r="E225" s="6">
        <v>129889</v>
      </c>
      <c r="F225" s="12">
        <f t="shared" si="186"/>
        <v>187929879</v>
      </c>
      <c r="G225" s="6">
        <v>0</v>
      </c>
      <c r="H225" s="6">
        <v>0</v>
      </c>
      <c r="I225" s="12">
        <f t="shared" si="187"/>
        <v>187929879</v>
      </c>
      <c r="J225" s="6">
        <f t="shared" si="188"/>
        <v>78235920</v>
      </c>
      <c r="K225" s="6">
        <f t="shared" si="182"/>
        <v>14075.833333333334</v>
      </c>
      <c r="L225" s="6">
        <f t="shared" si="182"/>
        <v>54120.416666666672</v>
      </c>
      <c r="M225" s="12">
        <f t="shared" si="189"/>
        <v>78304116.25</v>
      </c>
      <c r="N225" s="6">
        <f t="shared" si="183"/>
        <v>0</v>
      </c>
      <c r="O225" s="6">
        <f t="shared" si="183"/>
        <v>0</v>
      </c>
      <c r="P225" s="12">
        <f t="shared" si="190"/>
        <v>78304116.25</v>
      </c>
      <c r="Q225" s="6">
        <f t="shared" si="184"/>
        <v>12517747.200000001</v>
      </c>
      <c r="R225" s="6">
        <f t="shared" si="184"/>
        <v>2252.1333333333337</v>
      </c>
      <c r="S225" s="6">
        <f t="shared" si="184"/>
        <v>8659.2666666666682</v>
      </c>
      <c r="T225" s="12">
        <f t="shared" si="191"/>
        <v>12528658.600000001</v>
      </c>
      <c r="U225" s="6">
        <f t="shared" si="185"/>
        <v>0</v>
      </c>
      <c r="V225" s="6">
        <f t="shared" si="185"/>
        <v>0</v>
      </c>
      <c r="W225" s="12">
        <f t="shared" si="192"/>
        <v>12528658.600000001</v>
      </c>
    </row>
    <row r="226" spans="1:23" x14ac:dyDescent="0.3">
      <c r="B226" s="36" t="s">
        <v>8</v>
      </c>
      <c r="C226" s="6">
        <v>228477249</v>
      </c>
      <c r="D226" s="6">
        <v>3131714</v>
      </c>
      <c r="E226" s="6">
        <v>1318341</v>
      </c>
      <c r="F226" s="12">
        <f t="shared" ref="F226:W226" si="193">SUM(F215:F225)</f>
        <v>232927304</v>
      </c>
      <c r="G226" s="6">
        <v>3157593</v>
      </c>
      <c r="H226" s="6">
        <v>3303724</v>
      </c>
      <c r="I226" s="12">
        <f t="shared" si="193"/>
        <v>239388621</v>
      </c>
      <c r="J226" s="6">
        <f t="shared" si="193"/>
        <v>95198853.75</v>
      </c>
      <c r="K226" s="6">
        <f t="shared" si="193"/>
        <v>1304880.8333333335</v>
      </c>
      <c r="L226" s="6">
        <f t="shared" si="193"/>
        <v>549308.75</v>
      </c>
      <c r="M226" s="12">
        <f t="shared" si="193"/>
        <v>97053043.333333343</v>
      </c>
      <c r="N226" s="6">
        <f t="shared" si="193"/>
        <v>1315663.75</v>
      </c>
      <c r="O226" s="6">
        <f t="shared" si="193"/>
        <v>1376551.6666666667</v>
      </c>
      <c r="P226" s="12">
        <f t="shared" si="193"/>
        <v>99745258.75</v>
      </c>
      <c r="Q226" s="6">
        <f t="shared" si="193"/>
        <v>13705152.562500002</v>
      </c>
      <c r="R226" s="6">
        <f t="shared" si="193"/>
        <v>92608.483333333337</v>
      </c>
      <c r="S226" s="6">
        <f t="shared" si="193"/>
        <v>43322.450000000004</v>
      </c>
      <c r="T226" s="12">
        <f t="shared" si="193"/>
        <v>13841083.495833335</v>
      </c>
      <c r="U226" s="6">
        <f t="shared" si="193"/>
        <v>92096.462500000023</v>
      </c>
      <c r="V226" s="6">
        <f t="shared" si="193"/>
        <v>96358.616666666683</v>
      </c>
      <c r="W226" s="12">
        <f t="shared" si="193"/>
        <v>14029538.575000001</v>
      </c>
    </row>
    <row r="228" spans="1:23" x14ac:dyDescent="0.3">
      <c r="B228" s="16">
        <v>2018</v>
      </c>
      <c r="C228" s="60" t="s">
        <v>0</v>
      </c>
      <c r="D228" s="61"/>
      <c r="E228" s="61"/>
      <c r="F228" s="61"/>
      <c r="G228" s="61"/>
      <c r="H228" s="61"/>
      <c r="I228" s="62"/>
      <c r="J228" s="60" t="s">
        <v>30</v>
      </c>
      <c r="K228" s="61"/>
      <c r="L228" s="61"/>
      <c r="M228" s="61"/>
      <c r="N228" s="61"/>
      <c r="O228" s="61"/>
      <c r="P228" s="62"/>
      <c r="Q228" s="57" t="s">
        <v>31</v>
      </c>
      <c r="R228" s="57"/>
      <c r="S228" s="57"/>
      <c r="T228" s="57"/>
      <c r="U228" s="57"/>
      <c r="V228" s="57"/>
      <c r="W228" s="57"/>
    </row>
    <row r="229" spans="1:23" ht="72" x14ac:dyDescent="0.3">
      <c r="B229" s="34" t="s">
        <v>73</v>
      </c>
      <c r="C229" s="4" t="s">
        <v>2</v>
      </c>
      <c r="D229" s="4" t="s">
        <v>3</v>
      </c>
      <c r="E229" s="4" t="s">
        <v>4</v>
      </c>
      <c r="F229" s="11" t="s">
        <v>5</v>
      </c>
      <c r="G229" s="4" t="s">
        <v>6</v>
      </c>
      <c r="H229" s="4" t="s">
        <v>7</v>
      </c>
      <c r="I229" s="11" t="s">
        <v>8</v>
      </c>
      <c r="J229" s="4" t="s">
        <v>2</v>
      </c>
      <c r="K229" s="4" t="s">
        <v>3</v>
      </c>
      <c r="L229" s="4" t="s">
        <v>4</v>
      </c>
      <c r="M229" s="11" t="s">
        <v>5</v>
      </c>
      <c r="N229" s="4" t="s">
        <v>6</v>
      </c>
      <c r="O229" s="4" t="s">
        <v>7</v>
      </c>
      <c r="P229" s="11" t="s">
        <v>8</v>
      </c>
      <c r="Q229" s="4" t="s">
        <v>2</v>
      </c>
      <c r="R229" s="4" t="s">
        <v>3</v>
      </c>
      <c r="S229" s="4" t="s">
        <v>4</v>
      </c>
      <c r="T229" s="11" t="s">
        <v>5</v>
      </c>
      <c r="U229" s="4" t="s">
        <v>6</v>
      </c>
      <c r="V229" s="4" t="s">
        <v>7</v>
      </c>
      <c r="W229" s="11" t="s">
        <v>8</v>
      </c>
    </row>
    <row r="230" spans="1:23" x14ac:dyDescent="0.3">
      <c r="A230">
        <f t="shared" ref="A230:A240" si="194">A215+1</f>
        <v>2018</v>
      </c>
      <c r="B230" s="35">
        <v>9</v>
      </c>
      <c r="C230" s="6">
        <v>3372804</v>
      </c>
      <c r="D230" s="6">
        <v>1779544</v>
      </c>
      <c r="E230" s="6">
        <v>75899</v>
      </c>
      <c r="F230" s="12">
        <f>SUM(C230:E230)</f>
        <v>5228247</v>
      </c>
      <c r="G230" s="6">
        <v>172534</v>
      </c>
      <c r="H230" s="6">
        <v>0</v>
      </c>
      <c r="I230" s="12">
        <f>SUM(F230:H230)</f>
        <v>5400781</v>
      </c>
      <c r="J230" s="6">
        <f>C230*$J$1</f>
        <v>1405335</v>
      </c>
      <c r="K230" s="6">
        <f t="shared" ref="K230:L240" si="195">D230*$J$1</f>
        <v>741476.66666666674</v>
      </c>
      <c r="L230" s="6">
        <f t="shared" si="195"/>
        <v>31624.583333333336</v>
      </c>
      <c r="M230" s="12">
        <f>SUM(J230:L230)</f>
        <v>2178436.2500000005</v>
      </c>
      <c r="N230" s="6">
        <f t="shared" ref="N230:O240" si="196">G230*$J$1</f>
        <v>71889.166666666672</v>
      </c>
      <c r="O230" s="6">
        <f t="shared" si="196"/>
        <v>0</v>
      </c>
      <c r="P230" s="12">
        <f>SUM(M230:O230)</f>
        <v>2250325.416666667</v>
      </c>
      <c r="Q230" s="6">
        <f t="shared" ref="Q230:S240" si="197">IF($B230=82,IFERROR(J230*$R$1,""),IFERROR(J230*$Q$1,""))</f>
        <v>98373.450000000012</v>
      </c>
      <c r="R230" s="6">
        <f t="shared" si="197"/>
        <v>51903.366666666676</v>
      </c>
      <c r="S230" s="6">
        <f t="shared" si="197"/>
        <v>2213.7208333333338</v>
      </c>
      <c r="T230" s="12">
        <f>SUM(Q230:S230)</f>
        <v>152490.53750000001</v>
      </c>
      <c r="U230" s="6">
        <f t="shared" ref="U230:V240" si="198">IF($B230=82,IFERROR(N230*$R$1,""),IFERROR(N230*$Q$1,""))</f>
        <v>5032.2416666666677</v>
      </c>
      <c r="V230" s="6">
        <f t="shared" si="198"/>
        <v>0</v>
      </c>
      <c r="W230" s="12">
        <f>SUM(T230:V230)</f>
        <v>157522.77916666667</v>
      </c>
    </row>
    <row r="231" spans="1:23" x14ac:dyDescent="0.3">
      <c r="A231">
        <f t="shared" si="194"/>
        <v>2018</v>
      </c>
      <c r="B231" s="35">
        <v>11</v>
      </c>
      <c r="C231" s="6">
        <v>0</v>
      </c>
      <c r="D231" s="6">
        <v>0</v>
      </c>
      <c r="E231" s="6">
        <v>0</v>
      </c>
      <c r="F231" s="12">
        <f t="shared" ref="F231:F240" si="199">SUM(C231:E231)</f>
        <v>0</v>
      </c>
      <c r="G231" s="6">
        <v>0</v>
      </c>
      <c r="H231" s="6">
        <v>0</v>
      </c>
      <c r="I231" s="12">
        <f t="shared" ref="I231:I240" si="200">SUM(F231:H231)</f>
        <v>0</v>
      </c>
      <c r="J231" s="6">
        <f t="shared" ref="J231:J240" si="201">C231*$J$1</f>
        <v>0</v>
      </c>
      <c r="K231" s="6">
        <f t="shared" si="195"/>
        <v>0</v>
      </c>
      <c r="L231" s="6">
        <f t="shared" si="195"/>
        <v>0</v>
      </c>
      <c r="M231" s="12">
        <f t="shared" ref="M231:M240" si="202">SUM(J231:L231)</f>
        <v>0</v>
      </c>
      <c r="N231" s="6">
        <f t="shared" si="196"/>
        <v>0</v>
      </c>
      <c r="O231" s="6">
        <f t="shared" si="196"/>
        <v>0</v>
      </c>
      <c r="P231" s="12">
        <f t="shared" ref="P231:P240" si="203">SUM(M231:O231)</f>
        <v>0</v>
      </c>
      <c r="Q231" s="6">
        <f t="shared" si="197"/>
        <v>0</v>
      </c>
      <c r="R231" s="6">
        <f t="shared" si="197"/>
        <v>0</v>
      </c>
      <c r="S231" s="6">
        <f t="shared" si="197"/>
        <v>0</v>
      </c>
      <c r="T231" s="12">
        <f t="shared" ref="T231:T240" si="204">SUM(Q231:S231)</f>
        <v>0</v>
      </c>
      <c r="U231" s="6">
        <f t="shared" si="198"/>
        <v>0</v>
      </c>
      <c r="V231" s="6">
        <f t="shared" si="198"/>
        <v>0</v>
      </c>
      <c r="W231" s="12">
        <f t="shared" ref="W231:W240" si="205">SUM(T231:V231)</f>
        <v>0</v>
      </c>
    </row>
    <row r="232" spans="1:23" x14ac:dyDescent="0.3">
      <c r="A232">
        <f t="shared" si="194"/>
        <v>2018</v>
      </c>
      <c r="B232" s="35">
        <v>31</v>
      </c>
      <c r="C232" s="6">
        <v>22515363</v>
      </c>
      <c r="D232" s="6">
        <v>1101858</v>
      </c>
      <c r="E232" s="6">
        <v>1067640</v>
      </c>
      <c r="F232" s="12">
        <f t="shared" si="199"/>
        <v>24684861</v>
      </c>
      <c r="G232" s="6">
        <v>1898772</v>
      </c>
      <c r="H232" s="6">
        <v>0</v>
      </c>
      <c r="I232" s="12">
        <f t="shared" si="200"/>
        <v>26583633</v>
      </c>
      <c r="J232" s="6">
        <f t="shared" si="201"/>
        <v>9381401.25</v>
      </c>
      <c r="K232" s="6">
        <f t="shared" si="195"/>
        <v>459107.5</v>
      </c>
      <c r="L232" s="6">
        <f t="shared" si="195"/>
        <v>444850</v>
      </c>
      <c r="M232" s="12">
        <f t="shared" si="202"/>
        <v>10285358.75</v>
      </c>
      <c r="N232" s="6">
        <f t="shared" si="196"/>
        <v>791155</v>
      </c>
      <c r="O232" s="6">
        <f t="shared" si="196"/>
        <v>0</v>
      </c>
      <c r="P232" s="12">
        <f t="shared" si="203"/>
        <v>11076513.75</v>
      </c>
      <c r="Q232" s="6">
        <f t="shared" si="197"/>
        <v>656698.08750000002</v>
      </c>
      <c r="R232" s="6">
        <f t="shared" si="197"/>
        <v>32137.525000000001</v>
      </c>
      <c r="S232" s="6">
        <f t="shared" si="197"/>
        <v>31139.500000000004</v>
      </c>
      <c r="T232" s="12">
        <f t="shared" si="204"/>
        <v>719975.11250000005</v>
      </c>
      <c r="U232" s="6">
        <f t="shared" si="198"/>
        <v>55380.850000000006</v>
      </c>
      <c r="V232" s="6">
        <f t="shared" si="198"/>
        <v>0</v>
      </c>
      <c r="W232" s="12">
        <f t="shared" si="205"/>
        <v>775355.96250000002</v>
      </c>
    </row>
    <row r="233" spans="1:23" x14ac:dyDescent="0.3">
      <c r="A233">
        <f t="shared" si="194"/>
        <v>2018</v>
      </c>
      <c r="B233" s="35">
        <v>32</v>
      </c>
      <c r="C233" s="6">
        <v>0</v>
      </c>
      <c r="D233" s="6">
        <v>0</v>
      </c>
      <c r="E233" s="6">
        <v>0</v>
      </c>
      <c r="F233" s="12">
        <f t="shared" si="199"/>
        <v>0</v>
      </c>
      <c r="G233" s="6">
        <v>0</v>
      </c>
      <c r="H233" s="6">
        <v>0</v>
      </c>
      <c r="I233" s="12">
        <f t="shared" si="200"/>
        <v>0</v>
      </c>
      <c r="J233" s="6">
        <f t="shared" si="201"/>
        <v>0</v>
      </c>
      <c r="K233" s="6">
        <f t="shared" si="195"/>
        <v>0</v>
      </c>
      <c r="L233" s="6">
        <f t="shared" si="195"/>
        <v>0</v>
      </c>
      <c r="M233" s="12">
        <f t="shared" si="202"/>
        <v>0</v>
      </c>
      <c r="N233" s="6">
        <f t="shared" si="196"/>
        <v>0</v>
      </c>
      <c r="O233" s="6">
        <f t="shared" si="196"/>
        <v>0</v>
      </c>
      <c r="P233" s="12">
        <f t="shared" si="203"/>
        <v>0</v>
      </c>
      <c r="Q233" s="6">
        <f t="shared" si="197"/>
        <v>0</v>
      </c>
      <c r="R233" s="6">
        <f t="shared" si="197"/>
        <v>0</v>
      </c>
      <c r="S233" s="6">
        <f t="shared" si="197"/>
        <v>0</v>
      </c>
      <c r="T233" s="12">
        <f t="shared" si="204"/>
        <v>0</v>
      </c>
      <c r="U233" s="6">
        <f t="shared" si="198"/>
        <v>0</v>
      </c>
      <c r="V233" s="6">
        <f t="shared" si="198"/>
        <v>0</v>
      </c>
      <c r="W233" s="12">
        <f t="shared" si="205"/>
        <v>0</v>
      </c>
    </row>
    <row r="234" spans="1:23" x14ac:dyDescent="0.3">
      <c r="A234">
        <f t="shared" si="194"/>
        <v>2018</v>
      </c>
      <c r="B234" s="35">
        <v>33</v>
      </c>
      <c r="C234" s="6">
        <v>4466265</v>
      </c>
      <c r="D234" s="6">
        <v>131496</v>
      </c>
      <c r="E234" s="6">
        <v>8370</v>
      </c>
      <c r="F234" s="12">
        <f t="shared" si="199"/>
        <v>4606131</v>
      </c>
      <c r="G234" s="6">
        <v>587714</v>
      </c>
      <c r="H234" s="6">
        <v>3200189</v>
      </c>
      <c r="I234" s="12">
        <f t="shared" si="200"/>
        <v>8394034</v>
      </c>
      <c r="J234" s="6">
        <f t="shared" si="201"/>
        <v>1860943.75</v>
      </c>
      <c r="K234" s="6">
        <f t="shared" si="195"/>
        <v>54790</v>
      </c>
      <c r="L234" s="6">
        <f t="shared" si="195"/>
        <v>3487.5</v>
      </c>
      <c r="M234" s="12">
        <f t="shared" si="202"/>
        <v>1919221.25</v>
      </c>
      <c r="N234" s="6">
        <f t="shared" si="196"/>
        <v>244880.83333333334</v>
      </c>
      <c r="O234" s="6">
        <f t="shared" si="196"/>
        <v>1333412.0833333335</v>
      </c>
      <c r="P234" s="12">
        <f t="shared" si="203"/>
        <v>3497514.166666667</v>
      </c>
      <c r="Q234" s="6">
        <f t="shared" si="197"/>
        <v>130266.06250000001</v>
      </c>
      <c r="R234" s="6">
        <f t="shared" si="197"/>
        <v>3835.3</v>
      </c>
      <c r="S234" s="6">
        <f t="shared" si="197"/>
        <v>244.12500000000003</v>
      </c>
      <c r="T234" s="12">
        <f t="shared" si="204"/>
        <v>134345.48750000002</v>
      </c>
      <c r="U234" s="6">
        <f t="shared" si="198"/>
        <v>17141.658333333336</v>
      </c>
      <c r="V234" s="6">
        <f t="shared" si="198"/>
        <v>93338.845833333355</v>
      </c>
      <c r="W234" s="12">
        <f t="shared" si="205"/>
        <v>244825.9916666667</v>
      </c>
    </row>
    <row r="235" spans="1:23" x14ac:dyDescent="0.3">
      <c r="A235">
        <f t="shared" si="194"/>
        <v>2018</v>
      </c>
      <c r="B235" s="35">
        <v>40</v>
      </c>
      <c r="C235" s="6">
        <v>0</v>
      </c>
      <c r="D235" s="6">
        <v>0</v>
      </c>
      <c r="E235" s="6">
        <v>0</v>
      </c>
      <c r="F235" s="12">
        <f t="shared" si="199"/>
        <v>0</v>
      </c>
      <c r="G235" s="6">
        <v>0</v>
      </c>
      <c r="H235" s="6">
        <v>0</v>
      </c>
      <c r="I235" s="12">
        <f t="shared" si="200"/>
        <v>0</v>
      </c>
      <c r="J235" s="6">
        <f t="shared" si="201"/>
        <v>0</v>
      </c>
      <c r="K235" s="6">
        <f t="shared" si="195"/>
        <v>0</v>
      </c>
      <c r="L235" s="6">
        <f t="shared" si="195"/>
        <v>0</v>
      </c>
      <c r="M235" s="12">
        <f t="shared" si="202"/>
        <v>0</v>
      </c>
      <c r="N235" s="6">
        <f t="shared" si="196"/>
        <v>0</v>
      </c>
      <c r="O235" s="6">
        <f t="shared" si="196"/>
        <v>0</v>
      </c>
      <c r="P235" s="12">
        <f t="shared" si="203"/>
        <v>0</v>
      </c>
      <c r="Q235" s="6">
        <f t="shared" si="197"/>
        <v>0</v>
      </c>
      <c r="R235" s="6">
        <f t="shared" si="197"/>
        <v>0</v>
      </c>
      <c r="S235" s="6">
        <f t="shared" si="197"/>
        <v>0</v>
      </c>
      <c r="T235" s="12">
        <f t="shared" si="204"/>
        <v>0</v>
      </c>
      <c r="U235" s="6">
        <f t="shared" si="198"/>
        <v>0</v>
      </c>
      <c r="V235" s="6">
        <f t="shared" si="198"/>
        <v>0</v>
      </c>
      <c r="W235" s="12">
        <f t="shared" si="205"/>
        <v>0</v>
      </c>
    </row>
    <row r="236" spans="1:23" x14ac:dyDescent="0.3">
      <c r="A236">
        <f t="shared" si="194"/>
        <v>2018</v>
      </c>
      <c r="B236" s="35">
        <v>46</v>
      </c>
      <c r="C236" s="6">
        <v>0</v>
      </c>
      <c r="D236" s="6">
        <v>0</v>
      </c>
      <c r="E236" s="6">
        <v>0</v>
      </c>
      <c r="F236" s="12">
        <f t="shared" si="199"/>
        <v>0</v>
      </c>
      <c r="G236" s="6">
        <v>0</v>
      </c>
      <c r="H236" s="6">
        <v>0</v>
      </c>
      <c r="I236" s="12">
        <f t="shared" si="200"/>
        <v>0</v>
      </c>
      <c r="J236" s="6">
        <f t="shared" si="201"/>
        <v>0</v>
      </c>
      <c r="K236" s="6">
        <f t="shared" si="195"/>
        <v>0</v>
      </c>
      <c r="L236" s="6">
        <f t="shared" si="195"/>
        <v>0</v>
      </c>
      <c r="M236" s="12">
        <f t="shared" si="202"/>
        <v>0</v>
      </c>
      <c r="N236" s="6">
        <f t="shared" si="196"/>
        <v>0</v>
      </c>
      <c r="O236" s="6">
        <f t="shared" si="196"/>
        <v>0</v>
      </c>
      <c r="P236" s="12">
        <f t="shared" si="203"/>
        <v>0</v>
      </c>
      <c r="Q236" s="6">
        <f t="shared" si="197"/>
        <v>0</v>
      </c>
      <c r="R236" s="6">
        <f t="shared" si="197"/>
        <v>0</v>
      </c>
      <c r="S236" s="6">
        <f t="shared" si="197"/>
        <v>0</v>
      </c>
      <c r="T236" s="12">
        <f t="shared" si="204"/>
        <v>0</v>
      </c>
      <c r="U236" s="6">
        <f t="shared" si="198"/>
        <v>0</v>
      </c>
      <c r="V236" s="6">
        <f t="shared" si="198"/>
        <v>0</v>
      </c>
      <c r="W236" s="12">
        <f t="shared" si="205"/>
        <v>0</v>
      </c>
    </row>
    <row r="237" spans="1:23" x14ac:dyDescent="0.3">
      <c r="A237">
        <f t="shared" si="194"/>
        <v>2018</v>
      </c>
      <c r="B237" s="35">
        <v>47</v>
      </c>
      <c r="C237" s="6">
        <v>392991</v>
      </c>
      <c r="D237" s="6">
        <v>229945</v>
      </c>
      <c r="E237" s="6">
        <v>114162</v>
      </c>
      <c r="F237" s="12">
        <f t="shared" si="199"/>
        <v>737098</v>
      </c>
      <c r="G237" s="6">
        <v>791033</v>
      </c>
      <c r="H237" s="6">
        <v>35494</v>
      </c>
      <c r="I237" s="12">
        <f t="shared" si="200"/>
        <v>1563625</v>
      </c>
      <c r="J237" s="6">
        <f t="shared" si="201"/>
        <v>163746.25</v>
      </c>
      <c r="K237" s="6">
        <f t="shared" si="195"/>
        <v>95810.416666666672</v>
      </c>
      <c r="L237" s="6">
        <f t="shared" si="195"/>
        <v>47567.5</v>
      </c>
      <c r="M237" s="12">
        <f t="shared" si="202"/>
        <v>307124.16666666669</v>
      </c>
      <c r="N237" s="6">
        <f t="shared" si="196"/>
        <v>329597.08333333337</v>
      </c>
      <c r="O237" s="6">
        <f t="shared" si="196"/>
        <v>14789.166666666668</v>
      </c>
      <c r="P237" s="12">
        <f t="shared" si="203"/>
        <v>651510.41666666663</v>
      </c>
      <c r="Q237" s="6">
        <f t="shared" si="197"/>
        <v>11462.237500000001</v>
      </c>
      <c r="R237" s="6">
        <f t="shared" si="197"/>
        <v>6706.7291666666679</v>
      </c>
      <c r="S237" s="6">
        <f t="shared" si="197"/>
        <v>3329.7250000000004</v>
      </c>
      <c r="T237" s="12">
        <f t="shared" si="204"/>
        <v>21498.691666666666</v>
      </c>
      <c r="U237" s="6">
        <f t="shared" si="198"/>
        <v>23071.795833333337</v>
      </c>
      <c r="V237" s="6">
        <f t="shared" si="198"/>
        <v>1035.2416666666668</v>
      </c>
      <c r="W237" s="12">
        <f t="shared" si="205"/>
        <v>45605.729166666672</v>
      </c>
    </row>
    <row r="238" spans="1:23" x14ac:dyDescent="0.3">
      <c r="A238">
        <f t="shared" si="194"/>
        <v>2018</v>
      </c>
      <c r="B238" s="35">
        <v>65</v>
      </c>
      <c r="C238" s="6">
        <v>9334499</v>
      </c>
      <c r="D238" s="6">
        <v>124340</v>
      </c>
      <c r="E238" s="6">
        <v>0</v>
      </c>
      <c r="F238" s="12">
        <f t="shared" si="199"/>
        <v>9458839</v>
      </c>
      <c r="G238" s="6">
        <v>0</v>
      </c>
      <c r="H238" s="6">
        <v>0</v>
      </c>
      <c r="I238" s="12">
        <f t="shared" si="200"/>
        <v>9458839</v>
      </c>
      <c r="J238" s="6">
        <f t="shared" si="201"/>
        <v>3889374.5833333335</v>
      </c>
      <c r="K238" s="6">
        <f t="shared" si="195"/>
        <v>51808.333333333336</v>
      </c>
      <c r="L238" s="6">
        <f t="shared" si="195"/>
        <v>0</v>
      </c>
      <c r="M238" s="12">
        <f t="shared" si="202"/>
        <v>3941182.916666667</v>
      </c>
      <c r="N238" s="6">
        <f t="shared" si="196"/>
        <v>0</v>
      </c>
      <c r="O238" s="6">
        <f t="shared" si="196"/>
        <v>0</v>
      </c>
      <c r="P238" s="12">
        <f t="shared" si="203"/>
        <v>3941182.916666667</v>
      </c>
      <c r="Q238" s="6">
        <f t="shared" si="197"/>
        <v>272256.22083333338</v>
      </c>
      <c r="R238" s="6">
        <f t="shared" si="197"/>
        <v>3626.5833333333339</v>
      </c>
      <c r="S238" s="6">
        <f t="shared" si="197"/>
        <v>0</v>
      </c>
      <c r="T238" s="12">
        <f t="shared" si="204"/>
        <v>275882.8041666667</v>
      </c>
      <c r="U238" s="6">
        <f t="shared" si="198"/>
        <v>0</v>
      </c>
      <c r="V238" s="6">
        <f t="shared" si="198"/>
        <v>0</v>
      </c>
      <c r="W238" s="12">
        <f t="shared" si="205"/>
        <v>275882.8041666667</v>
      </c>
    </row>
    <row r="239" spans="1:23" x14ac:dyDescent="0.3">
      <c r="A239">
        <f t="shared" si="194"/>
        <v>2018</v>
      </c>
      <c r="B239" s="35">
        <v>66</v>
      </c>
      <c r="C239" s="6">
        <v>0</v>
      </c>
      <c r="D239" s="6">
        <v>0</v>
      </c>
      <c r="E239" s="6">
        <v>0</v>
      </c>
      <c r="F239" s="12">
        <f t="shared" si="199"/>
        <v>0</v>
      </c>
      <c r="G239" s="6">
        <v>0</v>
      </c>
      <c r="H239" s="6">
        <v>0</v>
      </c>
      <c r="I239" s="12">
        <f t="shared" si="200"/>
        <v>0</v>
      </c>
      <c r="J239" s="6">
        <f t="shared" si="201"/>
        <v>0</v>
      </c>
      <c r="K239" s="6">
        <f t="shared" si="195"/>
        <v>0</v>
      </c>
      <c r="L239" s="6">
        <f t="shared" si="195"/>
        <v>0</v>
      </c>
      <c r="M239" s="12">
        <f t="shared" si="202"/>
        <v>0</v>
      </c>
      <c r="N239" s="6">
        <f t="shared" si="196"/>
        <v>0</v>
      </c>
      <c r="O239" s="6">
        <f t="shared" si="196"/>
        <v>0</v>
      </c>
      <c r="P239" s="12">
        <f t="shared" si="203"/>
        <v>0</v>
      </c>
      <c r="Q239" s="6">
        <f t="shared" si="197"/>
        <v>0</v>
      </c>
      <c r="R239" s="6">
        <f t="shared" si="197"/>
        <v>0</v>
      </c>
      <c r="S239" s="6">
        <f t="shared" si="197"/>
        <v>0</v>
      </c>
      <c r="T239" s="12">
        <f t="shared" si="204"/>
        <v>0</v>
      </c>
      <c r="U239" s="6">
        <f t="shared" si="198"/>
        <v>0</v>
      </c>
      <c r="V239" s="6">
        <f t="shared" si="198"/>
        <v>0</v>
      </c>
      <c r="W239" s="12">
        <f t="shared" si="205"/>
        <v>0</v>
      </c>
    </row>
    <row r="240" spans="1:23" x14ac:dyDescent="0.3">
      <c r="A240">
        <f t="shared" si="194"/>
        <v>2018</v>
      </c>
      <c r="B240" s="35">
        <v>82</v>
      </c>
      <c r="C240" s="6">
        <v>191552576</v>
      </c>
      <c r="D240" s="6">
        <v>35950</v>
      </c>
      <c r="E240" s="6">
        <v>160004</v>
      </c>
      <c r="F240" s="12">
        <f t="shared" si="199"/>
        <v>191748530</v>
      </c>
      <c r="G240" s="6">
        <v>0</v>
      </c>
      <c r="H240" s="6">
        <v>0</v>
      </c>
      <c r="I240" s="12">
        <f t="shared" si="200"/>
        <v>191748530</v>
      </c>
      <c r="J240" s="6">
        <f t="shared" si="201"/>
        <v>79813573.333333343</v>
      </c>
      <c r="K240" s="6">
        <f t="shared" si="195"/>
        <v>14979.166666666668</v>
      </c>
      <c r="L240" s="6">
        <f t="shared" si="195"/>
        <v>66668.333333333343</v>
      </c>
      <c r="M240" s="12">
        <f t="shared" si="202"/>
        <v>79895220.833333343</v>
      </c>
      <c r="N240" s="6">
        <f t="shared" si="196"/>
        <v>0</v>
      </c>
      <c r="O240" s="6">
        <f t="shared" si="196"/>
        <v>0</v>
      </c>
      <c r="P240" s="12">
        <f t="shared" si="203"/>
        <v>79895220.833333343</v>
      </c>
      <c r="Q240" s="6">
        <f t="shared" si="197"/>
        <v>12770171.733333334</v>
      </c>
      <c r="R240" s="6">
        <f t="shared" si="197"/>
        <v>2396.666666666667</v>
      </c>
      <c r="S240" s="6">
        <f t="shared" si="197"/>
        <v>10666.933333333334</v>
      </c>
      <c r="T240" s="12">
        <f t="shared" si="204"/>
        <v>12783235.333333334</v>
      </c>
      <c r="U240" s="6">
        <f t="shared" si="198"/>
        <v>0</v>
      </c>
      <c r="V240" s="6">
        <f t="shared" si="198"/>
        <v>0</v>
      </c>
      <c r="W240" s="12">
        <f t="shared" si="205"/>
        <v>12783235.333333334</v>
      </c>
    </row>
    <row r="241" spans="1:23" x14ac:dyDescent="0.3">
      <c r="B241" s="36" t="s">
        <v>8</v>
      </c>
      <c r="C241" s="6">
        <v>231634498</v>
      </c>
      <c r="D241" s="6">
        <v>3403133</v>
      </c>
      <c r="E241" s="6">
        <v>1426075</v>
      </c>
      <c r="F241" s="12">
        <f t="shared" ref="F241:W241" si="206">SUM(F230:F240)</f>
        <v>236463706</v>
      </c>
      <c r="G241" s="6">
        <v>3450053</v>
      </c>
      <c r="H241" s="6">
        <v>3235683</v>
      </c>
      <c r="I241" s="12">
        <f t="shared" si="206"/>
        <v>243149442</v>
      </c>
      <c r="J241" s="6">
        <f t="shared" si="206"/>
        <v>96514374.166666672</v>
      </c>
      <c r="K241" s="6">
        <f t="shared" si="206"/>
        <v>1417972.0833333335</v>
      </c>
      <c r="L241" s="6">
        <f t="shared" si="206"/>
        <v>594197.91666666663</v>
      </c>
      <c r="M241" s="12">
        <f t="shared" si="206"/>
        <v>98526544.166666672</v>
      </c>
      <c r="N241" s="6">
        <f t="shared" si="206"/>
        <v>1437522.0833333335</v>
      </c>
      <c r="O241" s="6">
        <f t="shared" si="206"/>
        <v>1348201.2500000002</v>
      </c>
      <c r="P241" s="12">
        <f t="shared" si="206"/>
        <v>101312267.50000001</v>
      </c>
      <c r="Q241" s="6">
        <f t="shared" si="206"/>
        <v>13939227.791666668</v>
      </c>
      <c r="R241" s="6">
        <f t="shared" si="206"/>
        <v>100606.17083333335</v>
      </c>
      <c r="S241" s="6">
        <f t="shared" si="206"/>
        <v>47594.004166666673</v>
      </c>
      <c r="T241" s="12">
        <f t="shared" si="206"/>
        <v>14087427.966666667</v>
      </c>
      <c r="U241" s="6">
        <f t="shared" si="206"/>
        <v>100626.54583333335</v>
      </c>
      <c r="V241" s="6">
        <f t="shared" si="206"/>
        <v>94374.087500000023</v>
      </c>
      <c r="W241" s="12">
        <f t="shared" si="206"/>
        <v>14282428.600000001</v>
      </c>
    </row>
    <row r="243" spans="1:23" x14ac:dyDescent="0.3">
      <c r="B243" s="16">
        <v>2019</v>
      </c>
      <c r="C243" s="57" t="s">
        <v>0</v>
      </c>
      <c r="D243" s="57"/>
      <c r="E243" s="57"/>
      <c r="F243" s="57"/>
      <c r="G243" s="57"/>
      <c r="H243" s="57"/>
      <c r="I243" s="57"/>
      <c r="J243" s="57" t="s">
        <v>30</v>
      </c>
      <c r="K243" s="57"/>
      <c r="L243" s="57"/>
      <c r="M243" s="57"/>
      <c r="N243" s="57"/>
      <c r="O243" s="57"/>
      <c r="P243" s="57"/>
      <c r="Q243" s="57" t="s">
        <v>31</v>
      </c>
      <c r="R243" s="57"/>
      <c r="S243" s="57"/>
      <c r="T243" s="57"/>
      <c r="U243" s="57"/>
      <c r="V243" s="57"/>
      <c r="W243" s="57"/>
    </row>
    <row r="244" spans="1:23" ht="72" x14ac:dyDescent="0.3">
      <c r="B244" s="34" t="s">
        <v>73</v>
      </c>
      <c r="C244" s="4" t="s">
        <v>2</v>
      </c>
      <c r="D244" s="4" t="s">
        <v>3</v>
      </c>
      <c r="E244" s="4" t="s">
        <v>4</v>
      </c>
      <c r="F244" s="11" t="s">
        <v>5</v>
      </c>
      <c r="G244" s="4" t="s">
        <v>6</v>
      </c>
      <c r="H244" s="4" t="s">
        <v>7</v>
      </c>
      <c r="I244" s="11" t="s">
        <v>8</v>
      </c>
      <c r="J244" s="4" t="s">
        <v>2</v>
      </c>
      <c r="K244" s="4" t="s">
        <v>3</v>
      </c>
      <c r="L244" s="4" t="s">
        <v>4</v>
      </c>
      <c r="M244" s="11" t="s">
        <v>5</v>
      </c>
      <c r="N244" s="4" t="s">
        <v>6</v>
      </c>
      <c r="O244" s="4" t="s">
        <v>7</v>
      </c>
      <c r="P244" s="11" t="s">
        <v>8</v>
      </c>
      <c r="Q244" s="4" t="s">
        <v>2</v>
      </c>
      <c r="R244" s="4" t="s">
        <v>3</v>
      </c>
      <c r="S244" s="4" t="s">
        <v>4</v>
      </c>
      <c r="T244" s="11" t="s">
        <v>5</v>
      </c>
      <c r="U244" s="4" t="s">
        <v>6</v>
      </c>
      <c r="V244" s="4" t="s">
        <v>7</v>
      </c>
      <c r="W244" s="11" t="s">
        <v>8</v>
      </c>
    </row>
    <row r="245" spans="1:23" x14ac:dyDescent="0.3">
      <c r="A245">
        <f t="shared" ref="A245:A255" si="207">A230+1</f>
        <v>2019</v>
      </c>
      <c r="B245" s="35">
        <v>9</v>
      </c>
      <c r="C245" s="6">
        <v>4074622</v>
      </c>
      <c r="D245" s="6">
        <v>1686747</v>
      </c>
      <c r="E245" s="6">
        <v>88660</v>
      </c>
      <c r="F245" s="12">
        <f>SUM(C245:E245)</f>
        <v>5850029</v>
      </c>
      <c r="G245" s="6">
        <v>160914</v>
      </c>
      <c r="H245" s="6">
        <v>0</v>
      </c>
      <c r="I245" s="12">
        <f>SUM(F245:H245)</f>
        <v>6010943</v>
      </c>
      <c r="J245" s="6">
        <f>C245*$J$1</f>
        <v>1697759.1666666667</v>
      </c>
      <c r="K245" s="6">
        <f t="shared" ref="K245:L255" si="208">D245*$J$1</f>
        <v>702811.25</v>
      </c>
      <c r="L245" s="6">
        <f t="shared" si="208"/>
        <v>36941.666666666672</v>
      </c>
      <c r="M245" s="12">
        <f>SUM(J245:L245)</f>
        <v>2437512.0833333335</v>
      </c>
      <c r="N245" s="6">
        <f t="shared" ref="N245:O255" si="209">G245*$J$1</f>
        <v>67047.5</v>
      </c>
      <c r="O245" s="6">
        <f t="shared" si="209"/>
        <v>0</v>
      </c>
      <c r="P245" s="12">
        <f>SUM(M245:O245)</f>
        <v>2504559.5833333335</v>
      </c>
      <c r="Q245" s="6">
        <f t="shared" ref="Q245:S255" si="210">IF($B245=82,IFERROR(J245*$R$1,""),IFERROR(J245*$Q$1,""))</f>
        <v>118843.14166666668</v>
      </c>
      <c r="R245" s="6">
        <f t="shared" si="210"/>
        <v>49196.787500000006</v>
      </c>
      <c r="S245" s="6">
        <f t="shared" si="210"/>
        <v>2585.9166666666674</v>
      </c>
      <c r="T245" s="12">
        <f>SUM(Q245:S245)</f>
        <v>170625.84583333335</v>
      </c>
      <c r="U245" s="6">
        <f t="shared" ref="U245:V255" si="211">IF($B245=82,IFERROR(N245*$R$1,""),IFERROR(N245*$Q$1,""))</f>
        <v>4693.3250000000007</v>
      </c>
      <c r="V245" s="6">
        <f t="shared" si="211"/>
        <v>0</v>
      </c>
      <c r="W245" s="12">
        <f>SUM(T245:V245)</f>
        <v>175319.17083333337</v>
      </c>
    </row>
    <row r="246" spans="1:23" x14ac:dyDescent="0.3">
      <c r="A246">
        <f t="shared" si="207"/>
        <v>2019</v>
      </c>
      <c r="B246" s="35">
        <v>11</v>
      </c>
      <c r="C246" s="6">
        <v>0</v>
      </c>
      <c r="D246" s="6">
        <v>0</v>
      </c>
      <c r="E246" s="6">
        <v>0</v>
      </c>
      <c r="F246" s="12">
        <f t="shared" ref="F246:F255" si="212">SUM(C246:E246)</f>
        <v>0</v>
      </c>
      <c r="G246" s="6">
        <v>0</v>
      </c>
      <c r="H246" s="6">
        <v>0</v>
      </c>
      <c r="I246" s="12">
        <f t="shared" ref="I246:I255" si="213">SUM(F246:H246)</f>
        <v>0</v>
      </c>
      <c r="J246" s="6">
        <f t="shared" ref="J246:J255" si="214">C246*$J$1</f>
        <v>0</v>
      </c>
      <c r="K246" s="6">
        <f t="shared" si="208"/>
        <v>0</v>
      </c>
      <c r="L246" s="6">
        <f t="shared" si="208"/>
        <v>0</v>
      </c>
      <c r="M246" s="12">
        <f t="shared" ref="M246:M255" si="215">SUM(J246:L246)</f>
        <v>0</v>
      </c>
      <c r="N246" s="6">
        <f t="shared" si="209"/>
        <v>0</v>
      </c>
      <c r="O246" s="6">
        <f t="shared" si="209"/>
        <v>0</v>
      </c>
      <c r="P246" s="12">
        <f t="shared" ref="P246:P255" si="216">SUM(M246:O246)</f>
        <v>0</v>
      </c>
      <c r="Q246" s="6">
        <f t="shared" si="210"/>
        <v>0</v>
      </c>
      <c r="R246" s="6">
        <f t="shared" si="210"/>
        <v>0</v>
      </c>
      <c r="S246" s="6">
        <f t="shared" si="210"/>
        <v>0</v>
      </c>
      <c r="T246" s="12">
        <f t="shared" ref="T246:T255" si="217">SUM(Q246:S246)</f>
        <v>0</v>
      </c>
      <c r="U246" s="6">
        <f t="shared" si="211"/>
        <v>0</v>
      </c>
      <c r="V246" s="6">
        <f t="shared" si="211"/>
        <v>0</v>
      </c>
      <c r="W246" s="12">
        <f t="shared" ref="W246:W255" si="218">SUM(T246:V246)</f>
        <v>0</v>
      </c>
    </row>
    <row r="247" spans="1:23" x14ac:dyDescent="0.3">
      <c r="A247">
        <f t="shared" si="207"/>
        <v>2019</v>
      </c>
      <c r="B247" s="35">
        <v>31</v>
      </c>
      <c r="C247" s="6">
        <v>22387340</v>
      </c>
      <c r="D247" s="6">
        <v>1201274</v>
      </c>
      <c r="E247" s="6">
        <v>1053651</v>
      </c>
      <c r="F247" s="12">
        <f t="shared" si="212"/>
        <v>24642265</v>
      </c>
      <c r="G247" s="6">
        <v>1736737</v>
      </c>
      <c r="H247" s="6">
        <v>0</v>
      </c>
      <c r="I247" s="12">
        <f t="shared" si="213"/>
        <v>26379002</v>
      </c>
      <c r="J247" s="6">
        <f t="shared" si="214"/>
        <v>9328058.333333334</v>
      </c>
      <c r="K247" s="6">
        <f t="shared" si="208"/>
        <v>500530.83333333337</v>
      </c>
      <c r="L247" s="6">
        <f t="shared" si="208"/>
        <v>439021.25</v>
      </c>
      <c r="M247" s="12">
        <f t="shared" si="215"/>
        <v>10267610.416666668</v>
      </c>
      <c r="N247" s="6">
        <f t="shared" si="209"/>
        <v>723640.41666666674</v>
      </c>
      <c r="O247" s="6">
        <f t="shared" si="209"/>
        <v>0</v>
      </c>
      <c r="P247" s="12">
        <f t="shared" si="216"/>
        <v>10991250.833333334</v>
      </c>
      <c r="Q247" s="6">
        <f t="shared" si="210"/>
        <v>652964.08333333349</v>
      </c>
      <c r="R247" s="6">
        <f t="shared" si="210"/>
        <v>35037.15833333334</v>
      </c>
      <c r="S247" s="6">
        <f t="shared" si="210"/>
        <v>30731.487500000003</v>
      </c>
      <c r="T247" s="12">
        <f t="shared" si="217"/>
        <v>718732.72916666686</v>
      </c>
      <c r="U247" s="6">
        <f t="shared" si="211"/>
        <v>50654.829166666677</v>
      </c>
      <c r="V247" s="6">
        <f t="shared" si="211"/>
        <v>0</v>
      </c>
      <c r="W247" s="12">
        <f t="shared" si="218"/>
        <v>769387.55833333358</v>
      </c>
    </row>
    <row r="248" spans="1:23" x14ac:dyDescent="0.3">
      <c r="A248">
        <f t="shared" si="207"/>
        <v>2019</v>
      </c>
      <c r="B248" s="35">
        <v>32</v>
      </c>
      <c r="C248" s="6">
        <v>0</v>
      </c>
      <c r="D248" s="6">
        <v>0</v>
      </c>
      <c r="E248" s="6">
        <v>0</v>
      </c>
      <c r="F248" s="12">
        <f t="shared" si="212"/>
        <v>0</v>
      </c>
      <c r="G248" s="6">
        <v>0</v>
      </c>
      <c r="H248" s="6">
        <v>0</v>
      </c>
      <c r="I248" s="12">
        <f t="shared" si="213"/>
        <v>0</v>
      </c>
      <c r="J248" s="6">
        <f t="shared" si="214"/>
        <v>0</v>
      </c>
      <c r="K248" s="6">
        <f t="shared" si="208"/>
        <v>0</v>
      </c>
      <c r="L248" s="6">
        <f t="shared" si="208"/>
        <v>0</v>
      </c>
      <c r="M248" s="12">
        <f t="shared" si="215"/>
        <v>0</v>
      </c>
      <c r="N248" s="6">
        <f t="shared" si="209"/>
        <v>0</v>
      </c>
      <c r="O248" s="6">
        <f t="shared" si="209"/>
        <v>0</v>
      </c>
      <c r="P248" s="12">
        <f t="shared" si="216"/>
        <v>0</v>
      </c>
      <c r="Q248" s="6">
        <f t="shared" si="210"/>
        <v>0</v>
      </c>
      <c r="R248" s="6">
        <f t="shared" si="210"/>
        <v>0</v>
      </c>
      <c r="S248" s="6">
        <f t="shared" si="210"/>
        <v>0</v>
      </c>
      <c r="T248" s="12">
        <f t="shared" si="217"/>
        <v>0</v>
      </c>
      <c r="U248" s="6">
        <f t="shared" si="211"/>
        <v>0</v>
      </c>
      <c r="V248" s="6">
        <f t="shared" si="211"/>
        <v>0</v>
      </c>
      <c r="W248" s="12">
        <f t="shared" si="218"/>
        <v>0</v>
      </c>
    </row>
    <row r="249" spans="1:23" x14ac:dyDescent="0.3">
      <c r="A249">
        <f t="shared" si="207"/>
        <v>2019</v>
      </c>
      <c r="B249" s="35">
        <v>33</v>
      </c>
      <c r="C249" s="6">
        <v>4081927</v>
      </c>
      <c r="D249" s="6">
        <v>112052</v>
      </c>
      <c r="E249" s="6">
        <v>13050</v>
      </c>
      <c r="F249" s="12">
        <f t="shared" si="212"/>
        <v>4207029</v>
      </c>
      <c r="G249" s="6">
        <v>409153</v>
      </c>
      <c r="H249" s="6">
        <v>3184546</v>
      </c>
      <c r="I249" s="12">
        <f t="shared" si="213"/>
        <v>7800728</v>
      </c>
      <c r="J249" s="6">
        <f t="shared" si="214"/>
        <v>1700802.9166666667</v>
      </c>
      <c r="K249" s="6">
        <f t="shared" si="208"/>
        <v>46688.333333333336</v>
      </c>
      <c r="L249" s="6">
        <f t="shared" si="208"/>
        <v>5437.5</v>
      </c>
      <c r="M249" s="12">
        <f t="shared" si="215"/>
        <v>1752928.75</v>
      </c>
      <c r="N249" s="6">
        <f t="shared" si="209"/>
        <v>170480.41666666669</v>
      </c>
      <c r="O249" s="6">
        <f t="shared" si="209"/>
        <v>1326894.1666666667</v>
      </c>
      <c r="P249" s="12">
        <f t="shared" si="216"/>
        <v>3250303.3333333335</v>
      </c>
      <c r="Q249" s="6">
        <f t="shared" si="210"/>
        <v>119056.20416666668</v>
      </c>
      <c r="R249" s="6">
        <f t="shared" si="210"/>
        <v>3268.1833333333338</v>
      </c>
      <c r="S249" s="6">
        <f t="shared" si="210"/>
        <v>380.62500000000006</v>
      </c>
      <c r="T249" s="12">
        <f t="shared" si="217"/>
        <v>122705.01250000001</v>
      </c>
      <c r="U249" s="6">
        <f t="shared" si="211"/>
        <v>11933.629166666669</v>
      </c>
      <c r="V249" s="6">
        <f t="shared" si="211"/>
        <v>92882.591666666674</v>
      </c>
      <c r="W249" s="12">
        <f t="shared" si="218"/>
        <v>227521.23333333337</v>
      </c>
    </row>
    <row r="250" spans="1:23" x14ac:dyDescent="0.3">
      <c r="A250">
        <f t="shared" si="207"/>
        <v>2019</v>
      </c>
      <c r="B250" s="35">
        <v>40</v>
      </c>
      <c r="C250" s="6">
        <v>0</v>
      </c>
      <c r="D250" s="6">
        <v>0</v>
      </c>
      <c r="E250" s="6">
        <v>0</v>
      </c>
      <c r="F250" s="12">
        <f t="shared" si="212"/>
        <v>0</v>
      </c>
      <c r="G250" s="6">
        <v>0</v>
      </c>
      <c r="H250" s="6">
        <v>0</v>
      </c>
      <c r="I250" s="12">
        <f t="shared" si="213"/>
        <v>0</v>
      </c>
      <c r="J250" s="6">
        <f t="shared" si="214"/>
        <v>0</v>
      </c>
      <c r="K250" s="6">
        <f t="shared" si="208"/>
        <v>0</v>
      </c>
      <c r="L250" s="6">
        <f t="shared" si="208"/>
        <v>0</v>
      </c>
      <c r="M250" s="12">
        <f t="shared" si="215"/>
        <v>0</v>
      </c>
      <c r="N250" s="6">
        <f t="shared" si="209"/>
        <v>0</v>
      </c>
      <c r="O250" s="6">
        <f t="shared" si="209"/>
        <v>0</v>
      </c>
      <c r="P250" s="12">
        <f t="shared" si="216"/>
        <v>0</v>
      </c>
      <c r="Q250" s="6">
        <f t="shared" si="210"/>
        <v>0</v>
      </c>
      <c r="R250" s="6">
        <f t="shared" si="210"/>
        <v>0</v>
      </c>
      <c r="S250" s="6">
        <f t="shared" si="210"/>
        <v>0</v>
      </c>
      <c r="T250" s="12">
        <f t="shared" si="217"/>
        <v>0</v>
      </c>
      <c r="U250" s="6">
        <f t="shared" si="211"/>
        <v>0</v>
      </c>
      <c r="V250" s="6">
        <f t="shared" si="211"/>
        <v>0</v>
      </c>
      <c r="W250" s="12">
        <f t="shared" si="218"/>
        <v>0</v>
      </c>
    </row>
    <row r="251" spans="1:23" x14ac:dyDescent="0.3">
      <c r="A251">
        <f t="shared" si="207"/>
        <v>2019</v>
      </c>
      <c r="B251" s="35">
        <v>46</v>
      </c>
      <c r="C251" s="6">
        <v>0</v>
      </c>
      <c r="D251" s="6">
        <v>0</v>
      </c>
      <c r="E251" s="6">
        <v>0</v>
      </c>
      <c r="F251" s="12">
        <f t="shared" si="212"/>
        <v>0</v>
      </c>
      <c r="G251" s="6">
        <v>0</v>
      </c>
      <c r="H251" s="6">
        <v>0</v>
      </c>
      <c r="I251" s="12">
        <f t="shared" si="213"/>
        <v>0</v>
      </c>
      <c r="J251" s="6">
        <f t="shared" si="214"/>
        <v>0</v>
      </c>
      <c r="K251" s="6">
        <f t="shared" si="208"/>
        <v>0</v>
      </c>
      <c r="L251" s="6">
        <f t="shared" si="208"/>
        <v>0</v>
      </c>
      <c r="M251" s="12">
        <f t="shared" si="215"/>
        <v>0</v>
      </c>
      <c r="N251" s="6">
        <f t="shared" si="209"/>
        <v>0</v>
      </c>
      <c r="O251" s="6">
        <f t="shared" si="209"/>
        <v>0</v>
      </c>
      <c r="P251" s="12">
        <f t="shared" si="216"/>
        <v>0</v>
      </c>
      <c r="Q251" s="6">
        <f t="shared" si="210"/>
        <v>0</v>
      </c>
      <c r="R251" s="6">
        <f t="shared" si="210"/>
        <v>0</v>
      </c>
      <c r="S251" s="6">
        <f t="shared" si="210"/>
        <v>0</v>
      </c>
      <c r="T251" s="12">
        <f t="shared" si="217"/>
        <v>0</v>
      </c>
      <c r="U251" s="6">
        <f t="shared" si="211"/>
        <v>0</v>
      </c>
      <c r="V251" s="6">
        <f t="shared" si="211"/>
        <v>0</v>
      </c>
      <c r="W251" s="12">
        <f t="shared" si="218"/>
        <v>0</v>
      </c>
    </row>
    <row r="252" spans="1:23" x14ac:dyDescent="0.3">
      <c r="A252">
        <f t="shared" si="207"/>
        <v>2019</v>
      </c>
      <c r="B252" s="35">
        <v>47</v>
      </c>
      <c r="C252" s="6">
        <v>309827</v>
      </c>
      <c r="D252" s="6">
        <v>218550</v>
      </c>
      <c r="E252" s="6">
        <v>148503</v>
      </c>
      <c r="F252" s="12">
        <f t="shared" si="212"/>
        <v>676880</v>
      </c>
      <c r="G252" s="6">
        <v>794802</v>
      </c>
      <c r="H252" s="6">
        <v>30468</v>
      </c>
      <c r="I252" s="12">
        <f t="shared" si="213"/>
        <v>1502150</v>
      </c>
      <c r="J252" s="6">
        <f t="shared" si="214"/>
        <v>129094.58333333334</v>
      </c>
      <c r="K252" s="6">
        <f t="shared" si="208"/>
        <v>91062.5</v>
      </c>
      <c r="L252" s="6">
        <f t="shared" si="208"/>
        <v>61876.25</v>
      </c>
      <c r="M252" s="12">
        <f t="shared" si="215"/>
        <v>282033.33333333337</v>
      </c>
      <c r="N252" s="6">
        <f t="shared" si="209"/>
        <v>331167.5</v>
      </c>
      <c r="O252" s="6">
        <f t="shared" si="209"/>
        <v>12695</v>
      </c>
      <c r="P252" s="12">
        <f t="shared" si="216"/>
        <v>625895.83333333337</v>
      </c>
      <c r="Q252" s="6">
        <f t="shared" si="210"/>
        <v>9036.6208333333343</v>
      </c>
      <c r="R252" s="6">
        <f t="shared" si="210"/>
        <v>6374.3750000000009</v>
      </c>
      <c r="S252" s="6">
        <f t="shared" si="210"/>
        <v>4331.3375000000005</v>
      </c>
      <c r="T252" s="12">
        <f t="shared" si="217"/>
        <v>19742.333333333336</v>
      </c>
      <c r="U252" s="6">
        <f t="shared" si="211"/>
        <v>23181.725000000002</v>
      </c>
      <c r="V252" s="6">
        <f t="shared" si="211"/>
        <v>888.65000000000009</v>
      </c>
      <c r="W252" s="12">
        <f t="shared" si="218"/>
        <v>43812.708333333336</v>
      </c>
    </row>
    <row r="253" spans="1:23" x14ac:dyDescent="0.3">
      <c r="A253">
        <f t="shared" si="207"/>
        <v>2019</v>
      </c>
      <c r="B253" s="35">
        <v>65</v>
      </c>
      <c r="C253" s="6">
        <v>8637402</v>
      </c>
      <c r="D253" s="6">
        <v>110713</v>
      </c>
      <c r="E253" s="6">
        <v>0</v>
      </c>
      <c r="F253" s="12">
        <f t="shared" si="212"/>
        <v>8748115</v>
      </c>
      <c r="G253" s="6">
        <v>0</v>
      </c>
      <c r="H253" s="6">
        <v>0</v>
      </c>
      <c r="I253" s="12">
        <f t="shared" si="213"/>
        <v>8748115</v>
      </c>
      <c r="J253" s="6">
        <f t="shared" si="214"/>
        <v>3598917.5</v>
      </c>
      <c r="K253" s="6">
        <f t="shared" si="208"/>
        <v>46130.416666666672</v>
      </c>
      <c r="L253" s="6">
        <f t="shared" si="208"/>
        <v>0</v>
      </c>
      <c r="M253" s="12">
        <f t="shared" si="215"/>
        <v>3645047.9166666665</v>
      </c>
      <c r="N253" s="6">
        <f t="shared" si="209"/>
        <v>0</v>
      </c>
      <c r="O253" s="6">
        <f t="shared" si="209"/>
        <v>0</v>
      </c>
      <c r="P253" s="12">
        <f t="shared" si="216"/>
        <v>3645047.9166666665</v>
      </c>
      <c r="Q253" s="6">
        <f t="shared" si="210"/>
        <v>251924.22500000003</v>
      </c>
      <c r="R253" s="6">
        <f t="shared" si="210"/>
        <v>3229.1291666666675</v>
      </c>
      <c r="S253" s="6">
        <f t="shared" si="210"/>
        <v>0</v>
      </c>
      <c r="T253" s="12">
        <f t="shared" si="217"/>
        <v>255153.35416666672</v>
      </c>
      <c r="U253" s="6">
        <f t="shared" si="211"/>
        <v>0</v>
      </c>
      <c r="V253" s="6">
        <f t="shared" si="211"/>
        <v>0</v>
      </c>
      <c r="W253" s="12">
        <f t="shared" si="218"/>
        <v>255153.35416666672</v>
      </c>
    </row>
    <row r="254" spans="1:23" x14ac:dyDescent="0.3">
      <c r="A254">
        <f t="shared" si="207"/>
        <v>2019</v>
      </c>
      <c r="B254" s="35">
        <v>66</v>
      </c>
      <c r="C254" s="6">
        <v>0</v>
      </c>
      <c r="D254" s="6">
        <v>0</v>
      </c>
      <c r="E254" s="6">
        <v>0</v>
      </c>
      <c r="F254" s="12">
        <f t="shared" si="212"/>
        <v>0</v>
      </c>
      <c r="G254" s="6">
        <v>0</v>
      </c>
      <c r="H254" s="6">
        <v>0</v>
      </c>
      <c r="I254" s="12">
        <f t="shared" si="213"/>
        <v>0</v>
      </c>
      <c r="J254" s="6">
        <f t="shared" si="214"/>
        <v>0</v>
      </c>
      <c r="K254" s="6">
        <f t="shared" si="208"/>
        <v>0</v>
      </c>
      <c r="L254" s="6">
        <f t="shared" si="208"/>
        <v>0</v>
      </c>
      <c r="M254" s="12">
        <f t="shared" si="215"/>
        <v>0</v>
      </c>
      <c r="N254" s="6">
        <f t="shared" si="209"/>
        <v>0</v>
      </c>
      <c r="O254" s="6">
        <f t="shared" si="209"/>
        <v>0</v>
      </c>
      <c r="P254" s="12">
        <f t="shared" si="216"/>
        <v>0</v>
      </c>
      <c r="Q254" s="6">
        <f t="shared" si="210"/>
        <v>0</v>
      </c>
      <c r="R254" s="6">
        <f t="shared" si="210"/>
        <v>0</v>
      </c>
      <c r="S254" s="6">
        <f t="shared" si="210"/>
        <v>0</v>
      </c>
      <c r="T254" s="12">
        <f t="shared" si="217"/>
        <v>0</v>
      </c>
      <c r="U254" s="6">
        <f t="shared" si="211"/>
        <v>0</v>
      </c>
      <c r="V254" s="6">
        <f t="shared" si="211"/>
        <v>0</v>
      </c>
      <c r="W254" s="12">
        <f t="shared" si="218"/>
        <v>0</v>
      </c>
    </row>
    <row r="255" spans="1:23" x14ac:dyDescent="0.3">
      <c r="A255">
        <f t="shared" si="207"/>
        <v>2019</v>
      </c>
      <c r="B255" s="35">
        <v>82</v>
      </c>
      <c r="C255" s="6">
        <v>196738912</v>
      </c>
      <c r="D255" s="6">
        <v>49870</v>
      </c>
      <c r="E255" s="6">
        <v>155890</v>
      </c>
      <c r="F255" s="12">
        <f t="shared" si="212"/>
        <v>196944672</v>
      </c>
      <c r="G255" s="6">
        <v>0</v>
      </c>
      <c r="H255" s="6">
        <v>0</v>
      </c>
      <c r="I255" s="12">
        <f t="shared" si="213"/>
        <v>196944672</v>
      </c>
      <c r="J255" s="6">
        <f t="shared" si="214"/>
        <v>81974546.666666672</v>
      </c>
      <c r="K255" s="6">
        <f t="shared" si="208"/>
        <v>20779.166666666668</v>
      </c>
      <c r="L255" s="6">
        <f t="shared" si="208"/>
        <v>64954.166666666672</v>
      </c>
      <c r="M255" s="12">
        <f t="shared" si="215"/>
        <v>82060280.000000015</v>
      </c>
      <c r="N255" s="6">
        <f t="shared" si="209"/>
        <v>0</v>
      </c>
      <c r="O255" s="6">
        <f t="shared" si="209"/>
        <v>0</v>
      </c>
      <c r="P255" s="12">
        <f t="shared" si="216"/>
        <v>82060280.000000015</v>
      </c>
      <c r="Q255" s="6">
        <f t="shared" si="210"/>
        <v>13115927.466666669</v>
      </c>
      <c r="R255" s="6">
        <f t="shared" si="210"/>
        <v>3324.666666666667</v>
      </c>
      <c r="S255" s="6">
        <f t="shared" si="210"/>
        <v>10392.666666666668</v>
      </c>
      <c r="T255" s="12">
        <f t="shared" si="217"/>
        <v>13129644.800000001</v>
      </c>
      <c r="U255" s="6">
        <f t="shared" si="211"/>
        <v>0</v>
      </c>
      <c r="V255" s="6">
        <f t="shared" si="211"/>
        <v>0</v>
      </c>
      <c r="W255" s="12">
        <f t="shared" si="218"/>
        <v>13129644.800000001</v>
      </c>
    </row>
    <row r="256" spans="1:23" x14ac:dyDescent="0.3">
      <c r="B256" s="36" t="s">
        <v>8</v>
      </c>
      <c r="C256" s="6">
        <v>236230030</v>
      </c>
      <c r="D256" s="6">
        <v>3379206</v>
      </c>
      <c r="E256" s="6">
        <v>1459754</v>
      </c>
      <c r="F256" s="12">
        <f t="shared" ref="F256:W256" si="219">SUM(F245:F255)</f>
        <v>241068990</v>
      </c>
      <c r="G256" s="6">
        <v>3101606</v>
      </c>
      <c r="H256" s="6">
        <v>3215014</v>
      </c>
      <c r="I256" s="12">
        <f t="shared" si="219"/>
        <v>247385610</v>
      </c>
      <c r="J256" s="6">
        <f t="shared" si="219"/>
        <v>98429179.166666672</v>
      </c>
      <c r="K256" s="6">
        <f t="shared" si="219"/>
        <v>1408002.5000000002</v>
      </c>
      <c r="L256" s="6">
        <f t="shared" si="219"/>
        <v>608230.83333333337</v>
      </c>
      <c r="M256" s="12">
        <f t="shared" si="219"/>
        <v>100445412.50000001</v>
      </c>
      <c r="N256" s="6">
        <f t="shared" si="219"/>
        <v>1292335.8333333335</v>
      </c>
      <c r="O256" s="6">
        <f t="shared" si="219"/>
        <v>1339589.1666666667</v>
      </c>
      <c r="P256" s="12">
        <f t="shared" si="219"/>
        <v>103077337.50000001</v>
      </c>
      <c r="Q256" s="6">
        <f t="shared" si="219"/>
        <v>14267751.741666669</v>
      </c>
      <c r="R256" s="6">
        <f t="shared" si="219"/>
        <v>100430.30000000002</v>
      </c>
      <c r="S256" s="6">
        <f t="shared" si="219"/>
        <v>48422.03333333334</v>
      </c>
      <c r="T256" s="12">
        <f t="shared" si="219"/>
        <v>14416604.075000001</v>
      </c>
      <c r="U256" s="6">
        <f t="shared" si="219"/>
        <v>90463.508333333346</v>
      </c>
      <c r="V256" s="6">
        <f t="shared" si="219"/>
        <v>93771.241666666669</v>
      </c>
      <c r="W256" s="12">
        <f t="shared" si="219"/>
        <v>14600838.825000001</v>
      </c>
    </row>
    <row r="258" spans="1:23" x14ac:dyDescent="0.3">
      <c r="B258" s="16">
        <v>2020</v>
      </c>
      <c r="C258" s="57" t="s">
        <v>0</v>
      </c>
      <c r="D258" s="57"/>
      <c r="E258" s="57"/>
      <c r="F258" s="57"/>
      <c r="G258" s="57"/>
      <c r="H258" s="57"/>
      <c r="I258" s="57"/>
      <c r="J258" s="57" t="s">
        <v>30</v>
      </c>
      <c r="K258" s="57"/>
      <c r="L258" s="57"/>
      <c r="M258" s="57"/>
      <c r="N258" s="57"/>
      <c r="O258" s="57"/>
      <c r="P258" s="57"/>
      <c r="Q258" s="57" t="s">
        <v>31</v>
      </c>
      <c r="R258" s="57"/>
      <c r="S258" s="57"/>
      <c r="T258" s="57"/>
      <c r="U258" s="57"/>
      <c r="V258" s="57"/>
      <c r="W258" s="57"/>
    </row>
    <row r="259" spans="1:23" ht="72" x14ac:dyDescent="0.3">
      <c r="B259" s="34" t="s">
        <v>73</v>
      </c>
      <c r="C259" s="4" t="s">
        <v>2</v>
      </c>
      <c r="D259" s="4" t="s">
        <v>3</v>
      </c>
      <c r="E259" s="4" t="s">
        <v>4</v>
      </c>
      <c r="F259" s="11" t="s">
        <v>5</v>
      </c>
      <c r="G259" s="4" t="s">
        <v>6</v>
      </c>
      <c r="H259" s="4" t="s">
        <v>7</v>
      </c>
      <c r="I259" s="11" t="s">
        <v>8</v>
      </c>
      <c r="J259" s="4" t="s">
        <v>2</v>
      </c>
      <c r="K259" s="4" t="s">
        <v>3</v>
      </c>
      <c r="L259" s="4" t="s">
        <v>4</v>
      </c>
      <c r="M259" s="11" t="s">
        <v>5</v>
      </c>
      <c r="N259" s="4" t="s">
        <v>6</v>
      </c>
      <c r="O259" s="4" t="s">
        <v>7</v>
      </c>
      <c r="P259" s="11" t="s">
        <v>8</v>
      </c>
      <c r="Q259" s="4" t="s">
        <v>2</v>
      </c>
      <c r="R259" s="4" t="s">
        <v>3</v>
      </c>
      <c r="S259" s="4" t="s">
        <v>4</v>
      </c>
      <c r="T259" s="11" t="s">
        <v>5</v>
      </c>
      <c r="U259" s="4" t="s">
        <v>6</v>
      </c>
      <c r="V259" s="4" t="s">
        <v>7</v>
      </c>
      <c r="W259" s="11" t="s">
        <v>8</v>
      </c>
    </row>
    <row r="260" spans="1:23" x14ac:dyDescent="0.3">
      <c r="A260">
        <f t="shared" ref="A260:A270" si="220">A245+1</f>
        <v>2020</v>
      </c>
      <c r="B260" s="35">
        <v>9</v>
      </c>
      <c r="C260" s="6">
        <v>3293290</v>
      </c>
      <c r="D260" s="6">
        <v>1473601</v>
      </c>
      <c r="E260" s="6">
        <v>52908</v>
      </c>
      <c r="F260" s="12">
        <f>SUM(C260:E260)</f>
        <v>4819799</v>
      </c>
      <c r="G260" s="6">
        <v>129642</v>
      </c>
      <c r="H260" s="6">
        <v>0</v>
      </c>
      <c r="I260" s="12">
        <f>SUM(F260:H260)</f>
        <v>4949441</v>
      </c>
      <c r="J260" s="6">
        <f>C260*$J$1</f>
        <v>1372204.1666666667</v>
      </c>
      <c r="K260" s="6">
        <f t="shared" ref="K260:L270" si="221">D260*$J$1</f>
        <v>614000.41666666674</v>
      </c>
      <c r="L260" s="6">
        <f t="shared" si="221"/>
        <v>22045</v>
      </c>
      <c r="M260" s="12">
        <f>SUM(J260:L260)</f>
        <v>2008249.5833333335</v>
      </c>
      <c r="N260" s="6">
        <f t="shared" ref="N260:O270" si="222">G260*$J$1</f>
        <v>54017.5</v>
      </c>
      <c r="O260" s="6">
        <f t="shared" si="222"/>
        <v>0</v>
      </c>
      <c r="P260" s="12">
        <f>SUM(M260:O260)</f>
        <v>2062267.0833333335</v>
      </c>
      <c r="Q260" s="6">
        <f t="shared" ref="Q260:S270" si="223">IF($B260=82,IFERROR(J260*$R$1,""),IFERROR(J260*$Q$1,""))</f>
        <v>96054.291666666686</v>
      </c>
      <c r="R260" s="6">
        <f t="shared" si="223"/>
        <v>42980.029166666674</v>
      </c>
      <c r="S260" s="6">
        <f t="shared" si="223"/>
        <v>1543.15</v>
      </c>
      <c r="T260" s="12">
        <f>SUM(Q260:S260)</f>
        <v>140577.47083333335</v>
      </c>
      <c r="U260" s="6">
        <f t="shared" ref="U260:V270" si="224">IF($B260=82,IFERROR(N260*$R$1,""),IFERROR(N260*$Q$1,""))</f>
        <v>3781.2250000000004</v>
      </c>
      <c r="V260" s="6">
        <f t="shared" si="224"/>
        <v>0</v>
      </c>
      <c r="W260" s="12">
        <f>SUM(T260:V260)</f>
        <v>144358.69583333336</v>
      </c>
    </row>
    <row r="261" spans="1:23" x14ac:dyDescent="0.3">
      <c r="A261">
        <f t="shared" si="220"/>
        <v>2020</v>
      </c>
      <c r="B261" s="35">
        <v>11</v>
      </c>
      <c r="C261" s="6">
        <v>0</v>
      </c>
      <c r="D261" s="6">
        <v>0</v>
      </c>
      <c r="E261" s="6">
        <v>0</v>
      </c>
      <c r="F261" s="12">
        <f t="shared" ref="F261:F270" si="225">SUM(C261:E261)</f>
        <v>0</v>
      </c>
      <c r="G261" s="6">
        <v>0</v>
      </c>
      <c r="H261" s="6">
        <v>0</v>
      </c>
      <c r="I261" s="12">
        <f t="shared" ref="I261:I270" si="226">SUM(F261:H261)</f>
        <v>0</v>
      </c>
      <c r="J261" s="6">
        <f t="shared" ref="J261:J270" si="227">C261*$J$1</f>
        <v>0</v>
      </c>
      <c r="K261" s="6">
        <f t="shared" si="221"/>
        <v>0</v>
      </c>
      <c r="L261" s="6">
        <f t="shared" si="221"/>
        <v>0</v>
      </c>
      <c r="M261" s="12">
        <f t="shared" ref="M261:M270" si="228">SUM(J261:L261)</f>
        <v>0</v>
      </c>
      <c r="N261" s="6">
        <f t="shared" si="222"/>
        <v>0</v>
      </c>
      <c r="O261" s="6">
        <f t="shared" si="222"/>
        <v>0</v>
      </c>
      <c r="P261" s="12">
        <f t="shared" ref="P261:P270" si="229">SUM(M261:O261)</f>
        <v>0</v>
      </c>
      <c r="Q261" s="6">
        <f t="shared" si="223"/>
        <v>0</v>
      </c>
      <c r="R261" s="6">
        <f t="shared" si="223"/>
        <v>0</v>
      </c>
      <c r="S261" s="6">
        <f t="shared" si="223"/>
        <v>0</v>
      </c>
      <c r="T261" s="12">
        <f t="shared" ref="T261:T270" si="230">SUM(Q261:S261)</f>
        <v>0</v>
      </c>
      <c r="U261" s="6">
        <f t="shared" si="224"/>
        <v>0</v>
      </c>
      <c r="V261" s="6">
        <f t="shared" si="224"/>
        <v>0</v>
      </c>
      <c r="W261" s="12">
        <f t="shared" ref="W261:W270" si="231">SUM(T261:V261)</f>
        <v>0</v>
      </c>
    </row>
    <row r="262" spans="1:23" x14ac:dyDescent="0.3">
      <c r="A262">
        <f t="shared" si="220"/>
        <v>2020</v>
      </c>
      <c r="B262" s="35">
        <v>31</v>
      </c>
      <c r="C262" s="6">
        <v>21949997</v>
      </c>
      <c r="D262" s="6">
        <v>1212713</v>
      </c>
      <c r="E262" s="6">
        <v>1097003</v>
      </c>
      <c r="F262" s="12">
        <f t="shared" si="225"/>
        <v>24259713</v>
      </c>
      <c r="G262" s="6">
        <v>1237759</v>
      </c>
      <c r="H262" s="6">
        <v>0</v>
      </c>
      <c r="I262" s="12">
        <f t="shared" si="226"/>
        <v>25497472</v>
      </c>
      <c r="J262" s="6">
        <f t="shared" si="227"/>
        <v>9145832.083333334</v>
      </c>
      <c r="K262" s="6">
        <f t="shared" si="221"/>
        <v>505297.08333333337</v>
      </c>
      <c r="L262" s="6">
        <f t="shared" si="221"/>
        <v>457084.58333333337</v>
      </c>
      <c r="M262" s="12">
        <f t="shared" si="228"/>
        <v>10108213.750000002</v>
      </c>
      <c r="N262" s="6">
        <f t="shared" si="222"/>
        <v>515732.91666666669</v>
      </c>
      <c r="O262" s="6">
        <f t="shared" si="222"/>
        <v>0</v>
      </c>
      <c r="P262" s="12">
        <f t="shared" si="229"/>
        <v>10623946.666666668</v>
      </c>
      <c r="Q262" s="6">
        <f t="shared" si="223"/>
        <v>640208.24583333347</v>
      </c>
      <c r="R262" s="6">
        <f t="shared" si="223"/>
        <v>35370.795833333337</v>
      </c>
      <c r="S262" s="6">
        <f t="shared" si="223"/>
        <v>31995.920833333341</v>
      </c>
      <c r="T262" s="12">
        <f t="shared" si="230"/>
        <v>707574.96250000014</v>
      </c>
      <c r="U262" s="6">
        <f t="shared" si="224"/>
        <v>36101.304166666669</v>
      </c>
      <c r="V262" s="6">
        <f t="shared" si="224"/>
        <v>0</v>
      </c>
      <c r="W262" s="12">
        <f t="shared" si="231"/>
        <v>743676.26666666684</v>
      </c>
    </row>
    <row r="263" spans="1:23" x14ac:dyDescent="0.3">
      <c r="A263">
        <f t="shared" si="220"/>
        <v>2020</v>
      </c>
      <c r="B263" s="35">
        <v>32</v>
      </c>
      <c r="C263" s="6">
        <v>0</v>
      </c>
      <c r="D263" s="6">
        <v>0</v>
      </c>
      <c r="E263" s="6">
        <v>0</v>
      </c>
      <c r="F263" s="12">
        <f t="shared" si="225"/>
        <v>0</v>
      </c>
      <c r="G263" s="6">
        <v>0</v>
      </c>
      <c r="H263" s="6">
        <v>0</v>
      </c>
      <c r="I263" s="12">
        <f t="shared" si="226"/>
        <v>0</v>
      </c>
      <c r="J263" s="6">
        <f t="shared" si="227"/>
        <v>0</v>
      </c>
      <c r="K263" s="6">
        <f t="shared" si="221"/>
        <v>0</v>
      </c>
      <c r="L263" s="6">
        <f t="shared" si="221"/>
        <v>0</v>
      </c>
      <c r="M263" s="12">
        <f t="shared" si="228"/>
        <v>0</v>
      </c>
      <c r="N263" s="6">
        <f t="shared" si="222"/>
        <v>0</v>
      </c>
      <c r="O263" s="6">
        <f t="shared" si="222"/>
        <v>0</v>
      </c>
      <c r="P263" s="12">
        <f t="shared" si="229"/>
        <v>0</v>
      </c>
      <c r="Q263" s="6">
        <f t="shared" si="223"/>
        <v>0</v>
      </c>
      <c r="R263" s="6">
        <f t="shared" si="223"/>
        <v>0</v>
      </c>
      <c r="S263" s="6">
        <f t="shared" si="223"/>
        <v>0</v>
      </c>
      <c r="T263" s="12">
        <f t="shared" si="230"/>
        <v>0</v>
      </c>
      <c r="U263" s="6">
        <f t="shared" si="224"/>
        <v>0</v>
      </c>
      <c r="V263" s="6">
        <f t="shared" si="224"/>
        <v>0</v>
      </c>
      <c r="W263" s="12">
        <f t="shared" si="231"/>
        <v>0</v>
      </c>
    </row>
    <row r="264" spans="1:23" x14ac:dyDescent="0.3">
      <c r="A264">
        <f t="shared" si="220"/>
        <v>2020</v>
      </c>
      <c r="B264" s="35">
        <v>33</v>
      </c>
      <c r="C264" s="6">
        <v>4330010</v>
      </c>
      <c r="D264" s="6">
        <v>118481</v>
      </c>
      <c r="E264" s="6">
        <v>14085</v>
      </c>
      <c r="F264" s="12">
        <f t="shared" si="225"/>
        <v>4462576</v>
      </c>
      <c r="G264" s="6">
        <v>308722</v>
      </c>
      <c r="H264" s="6">
        <v>3021575</v>
      </c>
      <c r="I264" s="12">
        <f t="shared" si="226"/>
        <v>7792873</v>
      </c>
      <c r="J264" s="6">
        <f t="shared" si="227"/>
        <v>1804170.8333333335</v>
      </c>
      <c r="K264" s="6">
        <f t="shared" si="221"/>
        <v>49367.083333333336</v>
      </c>
      <c r="L264" s="6">
        <f t="shared" si="221"/>
        <v>5868.75</v>
      </c>
      <c r="M264" s="12">
        <f t="shared" si="228"/>
        <v>1859406.6666666667</v>
      </c>
      <c r="N264" s="6">
        <f t="shared" si="222"/>
        <v>128634.16666666667</v>
      </c>
      <c r="O264" s="6">
        <f t="shared" si="222"/>
        <v>1258989.5833333335</v>
      </c>
      <c r="P264" s="12">
        <f t="shared" si="229"/>
        <v>3247030.416666667</v>
      </c>
      <c r="Q264" s="6">
        <f t="shared" si="223"/>
        <v>126291.95833333336</v>
      </c>
      <c r="R264" s="6">
        <f t="shared" si="223"/>
        <v>3455.6958333333337</v>
      </c>
      <c r="S264" s="6">
        <f t="shared" si="223"/>
        <v>410.81250000000006</v>
      </c>
      <c r="T264" s="12">
        <f t="shared" si="230"/>
        <v>130158.46666666669</v>
      </c>
      <c r="U264" s="6">
        <f t="shared" si="224"/>
        <v>9004.3916666666682</v>
      </c>
      <c r="V264" s="6">
        <f t="shared" si="224"/>
        <v>88129.270833333358</v>
      </c>
      <c r="W264" s="12">
        <f t="shared" si="231"/>
        <v>227292.12916666671</v>
      </c>
    </row>
    <row r="265" spans="1:23" x14ac:dyDescent="0.3">
      <c r="A265">
        <f t="shared" si="220"/>
        <v>2020</v>
      </c>
      <c r="B265" s="35">
        <v>40</v>
      </c>
      <c r="C265" s="6">
        <v>0</v>
      </c>
      <c r="D265" s="6">
        <v>0</v>
      </c>
      <c r="E265" s="6">
        <v>0</v>
      </c>
      <c r="F265" s="12">
        <f t="shared" si="225"/>
        <v>0</v>
      </c>
      <c r="G265" s="6">
        <v>0</v>
      </c>
      <c r="H265" s="6">
        <v>0</v>
      </c>
      <c r="I265" s="12">
        <f t="shared" si="226"/>
        <v>0</v>
      </c>
      <c r="J265" s="6">
        <f t="shared" si="227"/>
        <v>0</v>
      </c>
      <c r="K265" s="6">
        <f t="shared" si="221"/>
        <v>0</v>
      </c>
      <c r="L265" s="6">
        <f t="shared" si="221"/>
        <v>0</v>
      </c>
      <c r="M265" s="12">
        <f t="shared" si="228"/>
        <v>0</v>
      </c>
      <c r="N265" s="6">
        <f t="shared" si="222"/>
        <v>0</v>
      </c>
      <c r="O265" s="6">
        <f t="shared" si="222"/>
        <v>0</v>
      </c>
      <c r="P265" s="12">
        <f t="shared" si="229"/>
        <v>0</v>
      </c>
      <c r="Q265" s="6">
        <f t="shared" si="223"/>
        <v>0</v>
      </c>
      <c r="R265" s="6">
        <f t="shared" si="223"/>
        <v>0</v>
      </c>
      <c r="S265" s="6">
        <f t="shared" si="223"/>
        <v>0</v>
      </c>
      <c r="T265" s="12">
        <f t="shared" si="230"/>
        <v>0</v>
      </c>
      <c r="U265" s="6">
        <f t="shared" si="224"/>
        <v>0</v>
      </c>
      <c r="V265" s="6">
        <f t="shared" si="224"/>
        <v>0</v>
      </c>
      <c r="W265" s="12">
        <f t="shared" si="231"/>
        <v>0</v>
      </c>
    </row>
    <row r="266" spans="1:23" x14ac:dyDescent="0.3">
      <c r="A266">
        <f t="shared" si="220"/>
        <v>2020</v>
      </c>
      <c r="B266" s="35">
        <v>46</v>
      </c>
      <c r="C266" s="6">
        <v>0</v>
      </c>
      <c r="D266" s="6">
        <v>0</v>
      </c>
      <c r="E266" s="6">
        <v>0</v>
      </c>
      <c r="F266" s="12">
        <f t="shared" si="225"/>
        <v>0</v>
      </c>
      <c r="G266" s="6">
        <v>0</v>
      </c>
      <c r="H266" s="6">
        <v>0</v>
      </c>
      <c r="I266" s="12">
        <f t="shared" si="226"/>
        <v>0</v>
      </c>
      <c r="J266" s="6">
        <f t="shared" si="227"/>
        <v>0</v>
      </c>
      <c r="K266" s="6">
        <f t="shared" si="221"/>
        <v>0</v>
      </c>
      <c r="L266" s="6">
        <f t="shared" si="221"/>
        <v>0</v>
      </c>
      <c r="M266" s="12">
        <f t="shared" si="228"/>
        <v>0</v>
      </c>
      <c r="N266" s="6">
        <f t="shared" si="222"/>
        <v>0</v>
      </c>
      <c r="O266" s="6">
        <f t="shared" si="222"/>
        <v>0</v>
      </c>
      <c r="P266" s="12">
        <f t="shared" si="229"/>
        <v>0</v>
      </c>
      <c r="Q266" s="6">
        <f t="shared" si="223"/>
        <v>0</v>
      </c>
      <c r="R266" s="6">
        <f t="shared" si="223"/>
        <v>0</v>
      </c>
      <c r="S266" s="6">
        <f t="shared" si="223"/>
        <v>0</v>
      </c>
      <c r="T266" s="12">
        <f t="shared" si="230"/>
        <v>0</v>
      </c>
      <c r="U266" s="6">
        <f t="shared" si="224"/>
        <v>0</v>
      </c>
      <c r="V266" s="6">
        <f t="shared" si="224"/>
        <v>0</v>
      </c>
      <c r="W266" s="12">
        <f t="shared" si="231"/>
        <v>0</v>
      </c>
    </row>
    <row r="267" spans="1:23" x14ac:dyDescent="0.3">
      <c r="A267">
        <f t="shared" si="220"/>
        <v>2020</v>
      </c>
      <c r="B267" s="35">
        <v>47</v>
      </c>
      <c r="C267" s="6">
        <v>272073</v>
      </c>
      <c r="D267" s="6">
        <v>195761</v>
      </c>
      <c r="E267" s="6">
        <v>136551</v>
      </c>
      <c r="F267" s="12">
        <f t="shared" si="225"/>
        <v>604385</v>
      </c>
      <c r="G267" s="6">
        <v>644783</v>
      </c>
      <c r="H267" s="6">
        <v>21526</v>
      </c>
      <c r="I267" s="12">
        <f t="shared" si="226"/>
        <v>1270694</v>
      </c>
      <c r="J267" s="6">
        <f t="shared" si="227"/>
        <v>113363.75</v>
      </c>
      <c r="K267" s="6">
        <f t="shared" si="221"/>
        <v>81567.083333333343</v>
      </c>
      <c r="L267" s="6">
        <f t="shared" si="221"/>
        <v>56896.25</v>
      </c>
      <c r="M267" s="12">
        <f t="shared" si="228"/>
        <v>251827.08333333334</v>
      </c>
      <c r="N267" s="6">
        <f t="shared" si="222"/>
        <v>268659.58333333337</v>
      </c>
      <c r="O267" s="6">
        <f t="shared" si="222"/>
        <v>8969.1666666666679</v>
      </c>
      <c r="P267" s="12">
        <f t="shared" si="229"/>
        <v>529455.83333333337</v>
      </c>
      <c r="Q267" s="6">
        <f t="shared" si="223"/>
        <v>7935.4625000000005</v>
      </c>
      <c r="R267" s="6">
        <f t="shared" si="223"/>
        <v>5709.6958333333341</v>
      </c>
      <c r="S267" s="6">
        <f t="shared" si="223"/>
        <v>3982.7375000000002</v>
      </c>
      <c r="T267" s="12">
        <f t="shared" si="230"/>
        <v>17627.895833333336</v>
      </c>
      <c r="U267" s="6">
        <f t="shared" si="224"/>
        <v>18806.170833333337</v>
      </c>
      <c r="V267" s="6">
        <f t="shared" si="224"/>
        <v>627.84166666666681</v>
      </c>
      <c r="W267" s="12">
        <f t="shared" si="231"/>
        <v>37061.90833333334</v>
      </c>
    </row>
    <row r="268" spans="1:23" x14ac:dyDescent="0.3">
      <c r="A268">
        <f t="shared" si="220"/>
        <v>2020</v>
      </c>
      <c r="B268" s="35">
        <v>65</v>
      </c>
      <c r="C268" s="6">
        <v>8633655</v>
      </c>
      <c r="D268" s="6">
        <v>104401</v>
      </c>
      <c r="E268" s="6">
        <v>0</v>
      </c>
      <c r="F268" s="12">
        <f t="shared" si="225"/>
        <v>8738056</v>
      </c>
      <c r="G268" s="6">
        <v>0</v>
      </c>
      <c r="H268" s="6">
        <v>0</v>
      </c>
      <c r="I268" s="12">
        <f t="shared" si="226"/>
        <v>8738056</v>
      </c>
      <c r="J268" s="6">
        <f t="shared" si="227"/>
        <v>3597356.25</v>
      </c>
      <c r="K268" s="6">
        <f t="shared" si="221"/>
        <v>43500.416666666672</v>
      </c>
      <c r="L268" s="6">
        <f t="shared" si="221"/>
        <v>0</v>
      </c>
      <c r="M268" s="12">
        <f t="shared" si="228"/>
        <v>3640856.6666666665</v>
      </c>
      <c r="N268" s="6">
        <f t="shared" si="222"/>
        <v>0</v>
      </c>
      <c r="O268" s="6">
        <f t="shared" si="222"/>
        <v>0</v>
      </c>
      <c r="P268" s="12">
        <f t="shared" si="229"/>
        <v>3640856.6666666665</v>
      </c>
      <c r="Q268" s="6">
        <f t="shared" si="223"/>
        <v>251814.93750000003</v>
      </c>
      <c r="R268" s="6">
        <f t="shared" si="223"/>
        <v>3045.0291666666672</v>
      </c>
      <c r="S268" s="6">
        <f t="shared" si="223"/>
        <v>0</v>
      </c>
      <c r="T268" s="12">
        <f t="shared" si="230"/>
        <v>254859.9666666667</v>
      </c>
      <c r="U268" s="6">
        <f t="shared" si="224"/>
        <v>0</v>
      </c>
      <c r="V268" s="6">
        <f t="shared" si="224"/>
        <v>0</v>
      </c>
      <c r="W268" s="12">
        <f t="shared" si="231"/>
        <v>254859.9666666667</v>
      </c>
    </row>
    <row r="269" spans="1:23" x14ac:dyDescent="0.3">
      <c r="A269">
        <f t="shared" si="220"/>
        <v>2020</v>
      </c>
      <c r="B269" s="35">
        <v>66</v>
      </c>
      <c r="C269" s="6">
        <v>0</v>
      </c>
      <c r="D269" s="6">
        <v>0</v>
      </c>
      <c r="E269" s="6">
        <v>0</v>
      </c>
      <c r="F269" s="12">
        <f t="shared" si="225"/>
        <v>0</v>
      </c>
      <c r="G269" s="6">
        <v>0</v>
      </c>
      <c r="H269" s="6">
        <v>0</v>
      </c>
      <c r="I269" s="12">
        <f t="shared" si="226"/>
        <v>0</v>
      </c>
      <c r="J269" s="6">
        <f t="shared" si="227"/>
        <v>0</v>
      </c>
      <c r="K269" s="6">
        <f t="shared" si="221"/>
        <v>0</v>
      </c>
      <c r="L269" s="6">
        <f t="shared" si="221"/>
        <v>0</v>
      </c>
      <c r="M269" s="12">
        <f t="shared" si="228"/>
        <v>0</v>
      </c>
      <c r="N269" s="6">
        <f t="shared" si="222"/>
        <v>0</v>
      </c>
      <c r="O269" s="6">
        <f t="shared" si="222"/>
        <v>0</v>
      </c>
      <c r="P269" s="12">
        <f t="shared" si="229"/>
        <v>0</v>
      </c>
      <c r="Q269" s="6">
        <f t="shared" si="223"/>
        <v>0</v>
      </c>
      <c r="R269" s="6">
        <f t="shared" si="223"/>
        <v>0</v>
      </c>
      <c r="S269" s="6">
        <f t="shared" si="223"/>
        <v>0</v>
      </c>
      <c r="T269" s="12">
        <f t="shared" si="230"/>
        <v>0</v>
      </c>
      <c r="U269" s="6">
        <f t="shared" si="224"/>
        <v>0</v>
      </c>
      <c r="V269" s="6">
        <f t="shared" si="224"/>
        <v>0</v>
      </c>
      <c r="W269" s="12">
        <f t="shared" si="231"/>
        <v>0</v>
      </c>
    </row>
    <row r="270" spans="1:23" x14ac:dyDescent="0.3">
      <c r="A270">
        <f t="shared" si="220"/>
        <v>2020</v>
      </c>
      <c r="B270" s="35">
        <v>82</v>
      </c>
      <c r="C270" s="6">
        <v>190427568</v>
      </c>
      <c r="D270" s="6">
        <v>23780</v>
      </c>
      <c r="E270" s="6">
        <v>146103</v>
      </c>
      <c r="F270" s="12">
        <f t="shared" si="225"/>
        <v>190597451</v>
      </c>
      <c r="G270" s="6">
        <v>0</v>
      </c>
      <c r="H270" s="6">
        <v>0</v>
      </c>
      <c r="I270" s="12">
        <f t="shared" si="226"/>
        <v>190597451</v>
      </c>
      <c r="J270" s="6">
        <f t="shared" si="227"/>
        <v>79344820</v>
      </c>
      <c r="K270" s="6">
        <f t="shared" si="221"/>
        <v>9908.3333333333339</v>
      </c>
      <c r="L270" s="6">
        <f t="shared" si="221"/>
        <v>60876.25</v>
      </c>
      <c r="M270" s="12">
        <f t="shared" si="228"/>
        <v>79415604.583333328</v>
      </c>
      <c r="N270" s="6">
        <f t="shared" si="222"/>
        <v>0</v>
      </c>
      <c r="O270" s="6">
        <f t="shared" si="222"/>
        <v>0</v>
      </c>
      <c r="P270" s="12">
        <f t="shared" si="229"/>
        <v>79415604.583333328</v>
      </c>
      <c r="Q270" s="6">
        <f t="shared" si="223"/>
        <v>12695171.200000001</v>
      </c>
      <c r="R270" s="6">
        <f t="shared" si="223"/>
        <v>1585.3333333333335</v>
      </c>
      <c r="S270" s="6">
        <f t="shared" si="223"/>
        <v>9740.2000000000007</v>
      </c>
      <c r="T270" s="12">
        <f t="shared" si="230"/>
        <v>12706496.733333334</v>
      </c>
      <c r="U270" s="6">
        <f t="shared" si="224"/>
        <v>0</v>
      </c>
      <c r="V270" s="6">
        <f t="shared" si="224"/>
        <v>0</v>
      </c>
      <c r="W270" s="12">
        <f t="shared" si="231"/>
        <v>12706496.733333334</v>
      </c>
    </row>
    <row r="271" spans="1:23" x14ac:dyDescent="0.3">
      <c r="B271" s="36" t="s">
        <v>8</v>
      </c>
      <c r="C271" s="6">
        <v>228906593</v>
      </c>
      <c r="D271" s="6">
        <v>3128737</v>
      </c>
      <c r="E271" s="6">
        <v>1446650</v>
      </c>
      <c r="F271" s="12">
        <f t="shared" ref="F271:W271" si="232">SUM(F260:F270)</f>
        <v>233481980</v>
      </c>
      <c r="G271" s="6">
        <v>2320906</v>
      </c>
      <c r="H271" s="6">
        <v>3043101</v>
      </c>
      <c r="I271" s="12">
        <f t="shared" si="232"/>
        <v>238845987</v>
      </c>
      <c r="J271" s="6">
        <f t="shared" si="232"/>
        <v>95377747.083333328</v>
      </c>
      <c r="K271" s="6">
        <f t="shared" si="232"/>
        <v>1303640.4166666665</v>
      </c>
      <c r="L271" s="6">
        <f t="shared" si="232"/>
        <v>602770.83333333337</v>
      </c>
      <c r="M271" s="12">
        <f t="shared" si="232"/>
        <v>97284158.333333328</v>
      </c>
      <c r="N271" s="6">
        <f t="shared" si="232"/>
        <v>967044.16666666674</v>
      </c>
      <c r="O271" s="6">
        <f t="shared" si="232"/>
        <v>1267958.7500000002</v>
      </c>
      <c r="P271" s="12">
        <f t="shared" si="232"/>
        <v>99519161.25</v>
      </c>
      <c r="Q271" s="6">
        <f t="shared" si="232"/>
        <v>13817476.095833335</v>
      </c>
      <c r="R271" s="6">
        <f t="shared" si="232"/>
        <v>92146.579166666677</v>
      </c>
      <c r="S271" s="6">
        <f t="shared" si="232"/>
        <v>47672.820833333346</v>
      </c>
      <c r="T271" s="12">
        <f t="shared" si="232"/>
        <v>13957295.495833334</v>
      </c>
      <c r="U271" s="6">
        <f t="shared" si="232"/>
        <v>67693.091666666674</v>
      </c>
      <c r="V271" s="6">
        <f t="shared" si="232"/>
        <v>88757.112500000017</v>
      </c>
      <c r="W271" s="12">
        <f t="shared" si="232"/>
        <v>14113745.700000001</v>
      </c>
    </row>
    <row r="273" spans="2:23" ht="28.8" x14ac:dyDescent="0.3">
      <c r="B273" s="8" t="s">
        <v>25</v>
      </c>
      <c r="C273" s="58" t="s">
        <v>0</v>
      </c>
      <c r="D273" s="58"/>
      <c r="E273" s="58"/>
      <c r="F273" s="58"/>
      <c r="G273" s="58"/>
      <c r="H273" s="58"/>
      <c r="I273" s="58"/>
      <c r="J273" s="58" t="s">
        <v>30</v>
      </c>
      <c r="K273" s="58"/>
      <c r="L273" s="58"/>
      <c r="M273" s="58"/>
      <c r="N273" s="58"/>
      <c r="O273" s="58"/>
      <c r="P273" s="58"/>
      <c r="Q273" s="58" t="s">
        <v>31</v>
      </c>
      <c r="R273" s="58"/>
      <c r="S273" s="58"/>
      <c r="T273" s="58"/>
      <c r="U273" s="58"/>
      <c r="V273" s="58"/>
      <c r="W273" s="58"/>
    </row>
    <row r="274" spans="2:23" ht="72" x14ac:dyDescent="0.3">
      <c r="B274" s="34" t="s">
        <v>73</v>
      </c>
      <c r="C274" s="4" t="s">
        <v>2</v>
      </c>
      <c r="D274" s="4" t="s">
        <v>3</v>
      </c>
      <c r="E274" s="4" t="s">
        <v>4</v>
      </c>
      <c r="F274" s="11" t="s">
        <v>5</v>
      </c>
      <c r="G274" s="4" t="s">
        <v>6</v>
      </c>
      <c r="H274" s="4" t="s">
        <v>7</v>
      </c>
      <c r="I274" s="11" t="s">
        <v>8</v>
      </c>
      <c r="J274" s="4" t="s">
        <v>2</v>
      </c>
      <c r="K274" s="4" t="s">
        <v>3</v>
      </c>
      <c r="L274" s="4" t="s">
        <v>4</v>
      </c>
      <c r="M274" s="11" t="s">
        <v>5</v>
      </c>
      <c r="N274" s="4" t="s">
        <v>6</v>
      </c>
      <c r="O274" s="4" t="s">
        <v>7</v>
      </c>
      <c r="P274" s="11" t="s">
        <v>8</v>
      </c>
      <c r="Q274" s="4" t="s">
        <v>2</v>
      </c>
      <c r="R274" s="4" t="s">
        <v>3</v>
      </c>
      <c r="S274" s="4" t="s">
        <v>4</v>
      </c>
      <c r="T274" s="11" t="s">
        <v>5</v>
      </c>
      <c r="U274" s="4" t="s">
        <v>6</v>
      </c>
      <c r="V274" s="4" t="s">
        <v>7</v>
      </c>
      <c r="W274" s="11" t="s">
        <v>8</v>
      </c>
    </row>
    <row r="275" spans="2:23" x14ac:dyDescent="0.3">
      <c r="B275" s="35">
        <v>9</v>
      </c>
      <c r="C275" s="6">
        <v>8313354.277777778</v>
      </c>
      <c r="D275" s="6">
        <v>1685191.4444444445</v>
      </c>
      <c r="E275" s="6">
        <v>185212.22222222222</v>
      </c>
      <c r="F275" s="12">
        <f t="shared" ref="F275:W285" si="233">AVERAGE(F260,F245,F230,F215,F200,F185,F170,F155,F140,F125,F110,F95,F80,F65,F50,F35,F20,F5)</f>
        <v>10183757.944444444</v>
      </c>
      <c r="G275" s="6">
        <v>185803.94444444444</v>
      </c>
      <c r="H275" s="6">
        <v>193872.22222222222</v>
      </c>
      <c r="I275" s="12">
        <f t="shared" si="233"/>
        <v>10563434.111111112</v>
      </c>
      <c r="J275" s="6">
        <f t="shared" si="233"/>
        <v>3463897.6157407407</v>
      </c>
      <c r="K275" s="6">
        <f t="shared" si="233"/>
        <v>702163.10185185191</v>
      </c>
      <c r="L275" s="6">
        <f t="shared" si="233"/>
        <v>77171.75925925927</v>
      </c>
      <c r="M275" s="12">
        <f t="shared" si="233"/>
        <v>4243232.4768518526</v>
      </c>
      <c r="N275" s="6">
        <f t="shared" si="233"/>
        <v>77418.310185185197</v>
      </c>
      <c r="O275" s="6">
        <f t="shared" si="233"/>
        <v>80780.092592592599</v>
      </c>
      <c r="P275" s="12">
        <f t="shared" si="233"/>
        <v>4401430.8796296297</v>
      </c>
      <c r="Q275" s="6">
        <f t="shared" si="233"/>
        <v>242472.83310185192</v>
      </c>
      <c r="R275" s="6">
        <f t="shared" si="233"/>
        <v>49151.417129629634</v>
      </c>
      <c r="S275" s="6">
        <f t="shared" si="233"/>
        <v>5402.0231481481496</v>
      </c>
      <c r="T275" s="12">
        <f t="shared" si="233"/>
        <v>297026.27337962965</v>
      </c>
      <c r="U275" s="6">
        <f t="shared" si="233"/>
        <v>5419.2817129629639</v>
      </c>
      <c r="V275" s="6">
        <f t="shared" si="233"/>
        <v>5654.6064814814818</v>
      </c>
      <c r="W275" s="12">
        <f t="shared" si="233"/>
        <v>308100.16157407413</v>
      </c>
    </row>
    <row r="276" spans="2:23" x14ac:dyDescent="0.3">
      <c r="B276" s="35">
        <v>11</v>
      </c>
      <c r="C276" s="6">
        <v>1275.5555555555557</v>
      </c>
      <c r="D276" s="6">
        <v>0</v>
      </c>
      <c r="E276" s="6">
        <v>0</v>
      </c>
      <c r="F276" s="12">
        <f t="shared" ref="F276:W285" si="234">AVERAGE(F261,F246,F231,F216,F201,F186,F171,F156,F141,F126,F111,F96,F81,F66,F51,F36,F21,F6)</f>
        <v>1275.5555555555557</v>
      </c>
      <c r="G276" s="6">
        <v>0</v>
      </c>
      <c r="H276" s="6">
        <v>0</v>
      </c>
      <c r="I276" s="12">
        <f t="shared" si="234"/>
        <v>1275.5555555555557</v>
      </c>
      <c r="J276" s="6">
        <f t="shared" si="234"/>
        <v>531.48148148148152</v>
      </c>
      <c r="K276" s="6">
        <f t="shared" si="234"/>
        <v>0</v>
      </c>
      <c r="L276" s="6">
        <f t="shared" si="233"/>
        <v>0</v>
      </c>
      <c r="M276" s="12">
        <f t="shared" si="234"/>
        <v>531.48148148148152</v>
      </c>
      <c r="N276" s="6">
        <f t="shared" si="234"/>
        <v>0</v>
      </c>
      <c r="O276" s="6">
        <f t="shared" si="234"/>
        <v>0</v>
      </c>
      <c r="P276" s="12">
        <f t="shared" si="234"/>
        <v>531.48148148148152</v>
      </c>
      <c r="Q276" s="6">
        <f t="shared" si="234"/>
        <v>37.203703703703709</v>
      </c>
      <c r="R276" s="6">
        <f t="shared" si="234"/>
        <v>0</v>
      </c>
      <c r="S276" s="6">
        <f t="shared" si="233"/>
        <v>0</v>
      </c>
      <c r="T276" s="12">
        <f t="shared" si="234"/>
        <v>37.203703703703709</v>
      </c>
      <c r="U276" s="6">
        <f t="shared" si="234"/>
        <v>0</v>
      </c>
      <c r="V276" s="6">
        <f t="shared" si="234"/>
        <v>0</v>
      </c>
      <c r="W276" s="12">
        <f t="shared" si="234"/>
        <v>37.203703703703709</v>
      </c>
    </row>
    <row r="277" spans="2:23" x14ac:dyDescent="0.3">
      <c r="B277" s="35">
        <v>31</v>
      </c>
      <c r="C277" s="6">
        <v>24591174.944444444</v>
      </c>
      <c r="D277" s="6">
        <v>2165059.4444444445</v>
      </c>
      <c r="E277" s="6">
        <v>1954140.8333333333</v>
      </c>
      <c r="F277" s="12">
        <f t="shared" si="234"/>
        <v>28710375.222222224</v>
      </c>
      <c r="G277" s="6">
        <v>860120.5</v>
      </c>
      <c r="H277" s="6">
        <v>0</v>
      </c>
      <c r="I277" s="12">
        <f t="shared" si="234"/>
        <v>29570495.722222224</v>
      </c>
      <c r="J277" s="6">
        <f t="shared" si="234"/>
        <v>10246322.893518521</v>
      </c>
      <c r="K277" s="6">
        <f t="shared" si="234"/>
        <v>902108.10185185203</v>
      </c>
      <c r="L277" s="6">
        <f t="shared" si="233"/>
        <v>814225.34722222225</v>
      </c>
      <c r="M277" s="12">
        <f t="shared" si="234"/>
        <v>11962656.342592593</v>
      </c>
      <c r="N277" s="6">
        <f t="shared" si="234"/>
        <v>358383.54166666669</v>
      </c>
      <c r="O277" s="6">
        <f t="shared" si="234"/>
        <v>0</v>
      </c>
      <c r="P277" s="12">
        <f t="shared" si="234"/>
        <v>12321039.884259261</v>
      </c>
      <c r="Q277" s="6">
        <f t="shared" si="234"/>
        <v>717242.60254629632</v>
      </c>
      <c r="R277" s="6">
        <f t="shared" si="234"/>
        <v>63147.567129629635</v>
      </c>
      <c r="S277" s="6">
        <f t="shared" si="233"/>
        <v>56995.774305555569</v>
      </c>
      <c r="T277" s="12">
        <f t="shared" si="234"/>
        <v>837385.9439814816</v>
      </c>
      <c r="U277" s="6">
        <f t="shared" si="234"/>
        <v>25086.847916666666</v>
      </c>
      <c r="V277" s="6">
        <f t="shared" si="234"/>
        <v>0</v>
      </c>
      <c r="W277" s="12">
        <f t="shared" si="234"/>
        <v>862472.79189814825</v>
      </c>
    </row>
    <row r="278" spans="2:23" x14ac:dyDescent="0.3">
      <c r="B278" s="35">
        <v>32</v>
      </c>
      <c r="C278" s="6">
        <v>0</v>
      </c>
      <c r="D278" s="6">
        <v>0</v>
      </c>
      <c r="E278" s="6">
        <v>0</v>
      </c>
      <c r="F278" s="12">
        <f t="shared" si="234"/>
        <v>0</v>
      </c>
      <c r="G278" s="6">
        <v>0</v>
      </c>
      <c r="H278" s="6">
        <v>0</v>
      </c>
      <c r="I278" s="12">
        <f t="shared" si="234"/>
        <v>0</v>
      </c>
      <c r="J278" s="6">
        <f t="shared" si="234"/>
        <v>0</v>
      </c>
      <c r="K278" s="6">
        <f t="shared" si="234"/>
        <v>0</v>
      </c>
      <c r="L278" s="6">
        <f t="shared" si="233"/>
        <v>0</v>
      </c>
      <c r="M278" s="12">
        <f t="shared" si="234"/>
        <v>0</v>
      </c>
      <c r="N278" s="6">
        <f t="shared" si="234"/>
        <v>0</v>
      </c>
      <c r="O278" s="6">
        <f t="shared" si="234"/>
        <v>0</v>
      </c>
      <c r="P278" s="12">
        <f t="shared" si="234"/>
        <v>0</v>
      </c>
      <c r="Q278" s="6">
        <f t="shared" si="234"/>
        <v>0</v>
      </c>
      <c r="R278" s="6">
        <f t="shared" si="234"/>
        <v>0</v>
      </c>
      <c r="S278" s="6">
        <f t="shared" si="233"/>
        <v>0</v>
      </c>
      <c r="T278" s="12">
        <f t="shared" si="234"/>
        <v>0</v>
      </c>
      <c r="U278" s="6">
        <f t="shared" si="234"/>
        <v>0</v>
      </c>
      <c r="V278" s="6">
        <f t="shared" si="234"/>
        <v>0</v>
      </c>
      <c r="W278" s="12">
        <f t="shared" si="234"/>
        <v>0</v>
      </c>
    </row>
    <row r="279" spans="2:23" x14ac:dyDescent="0.3">
      <c r="B279" s="35">
        <v>33</v>
      </c>
      <c r="C279" s="6">
        <v>4835166.611111111</v>
      </c>
      <c r="D279" s="6">
        <v>942716.66666666663</v>
      </c>
      <c r="E279" s="6">
        <v>23467.333333333332</v>
      </c>
      <c r="F279" s="12">
        <f t="shared" si="234"/>
        <v>5801350.611111111</v>
      </c>
      <c r="G279" s="6">
        <v>474001.27777777775</v>
      </c>
      <c r="H279" s="6">
        <v>4186503.1666666665</v>
      </c>
      <c r="I279" s="12">
        <f t="shared" si="234"/>
        <v>10461855.055555556</v>
      </c>
      <c r="J279" s="6">
        <f t="shared" si="234"/>
        <v>2014652.7546296297</v>
      </c>
      <c r="K279" s="6">
        <f t="shared" si="234"/>
        <v>392798.61111111118</v>
      </c>
      <c r="L279" s="6">
        <f t="shared" si="233"/>
        <v>9778.0555555555547</v>
      </c>
      <c r="M279" s="12">
        <f t="shared" si="234"/>
        <v>2417229.4212962962</v>
      </c>
      <c r="N279" s="6">
        <f t="shared" si="234"/>
        <v>197500.53240740736</v>
      </c>
      <c r="O279" s="6">
        <f t="shared" si="234"/>
        <v>1744376.3194444447</v>
      </c>
      <c r="P279" s="12">
        <f t="shared" si="234"/>
        <v>4359106.2731481483</v>
      </c>
      <c r="Q279" s="6">
        <f t="shared" si="234"/>
        <v>141025.6928240741</v>
      </c>
      <c r="R279" s="6">
        <f t="shared" si="234"/>
        <v>27495.902777777781</v>
      </c>
      <c r="S279" s="6">
        <f t="shared" si="233"/>
        <v>684.46388888888896</v>
      </c>
      <c r="T279" s="12">
        <f t="shared" si="234"/>
        <v>169206.05949074076</v>
      </c>
      <c r="U279" s="6">
        <f t="shared" si="234"/>
        <v>13825.037268518521</v>
      </c>
      <c r="V279" s="6">
        <f t="shared" si="234"/>
        <v>122106.34236111112</v>
      </c>
      <c r="W279" s="12">
        <f t="shared" si="234"/>
        <v>305137.43912037043</v>
      </c>
    </row>
    <row r="280" spans="2:23" x14ac:dyDescent="0.3">
      <c r="B280" s="35">
        <v>40</v>
      </c>
      <c r="C280" s="6">
        <v>0</v>
      </c>
      <c r="D280" s="6">
        <v>0</v>
      </c>
      <c r="E280" s="6">
        <v>0</v>
      </c>
      <c r="F280" s="12">
        <f t="shared" si="234"/>
        <v>0</v>
      </c>
      <c r="G280" s="6">
        <v>0</v>
      </c>
      <c r="H280" s="6">
        <v>0</v>
      </c>
      <c r="I280" s="12">
        <f t="shared" si="234"/>
        <v>0</v>
      </c>
      <c r="J280" s="6">
        <f t="shared" si="234"/>
        <v>0</v>
      </c>
      <c r="K280" s="6">
        <f t="shared" si="234"/>
        <v>0</v>
      </c>
      <c r="L280" s="6">
        <f t="shared" si="233"/>
        <v>0</v>
      </c>
      <c r="M280" s="12">
        <f t="shared" si="234"/>
        <v>0</v>
      </c>
      <c r="N280" s="6">
        <f t="shared" si="234"/>
        <v>0</v>
      </c>
      <c r="O280" s="6">
        <f t="shared" si="234"/>
        <v>0</v>
      </c>
      <c r="P280" s="12">
        <f t="shared" si="234"/>
        <v>0</v>
      </c>
      <c r="Q280" s="6">
        <f t="shared" si="234"/>
        <v>0</v>
      </c>
      <c r="R280" s="6">
        <f t="shared" si="234"/>
        <v>0</v>
      </c>
      <c r="S280" s="6">
        <f t="shared" si="233"/>
        <v>0</v>
      </c>
      <c r="T280" s="12">
        <f t="shared" si="234"/>
        <v>0</v>
      </c>
      <c r="U280" s="6">
        <f t="shared" si="234"/>
        <v>0</v>
      </c>
      <c r="V280" s="6">
        <f t="shared" si="234"/>
        <v>0</v>
      </c>
      <c r="W280" s="12">
        <f t="shared" si="234"/>
        <v>0</v>
      </c>
    </row>
    <row r="281" spans="2:23" x14ac:dyDescent="0.3">
      <c r="B281" s="35">
        <v>46</v>
      </c>
      <c r="C281" s="6">
        <v>0</v>
      </c>
      <c r="D281" s="6">
        <v>0</v>
      </c>
      <c r="E281" s="6">
        <v>0</v>
      </c>
      <c r="F281" s="12">
        <f t="shared" si="234"/>
        <v>0</v>
      </c>
      <c r="G281" s="6">
        <v>0</v>
      </c>
      <c r="H281" s="6">
        <v>0</v>
      </c>
      <c r="I281" s="12">
        <f t="shared" si="234"/>
        <v>0</v>
      </c>
      <c r="J281" s="6">
        <f t="shared" si="234"/>
        <v>0</v>
      </c>
      <c r="K281" s="6">
        <f t="shared" si="234"/>
        <v>0</v>
      </c>
      <c r="L281" s="6">
        <f t="shared" si="233"/>
        <v>0</v>
      </c>
      <c r="M281" s="12">
        <f t="shared" si="234"/>
        <v>0</v>
      </c>
      <c r="N281" s="6">
        <f t="shared" si="234"/>
        <v>0</v>
      </c>
      <c r="O281" s="6">
        <f t="shared" si="234"/>
        <v>0</v>
      </c>
      <c r="P281" s="12">
        <f t="shared" si="234"/>
        <v>0</v>
      </c>
      <c r="Q281" s="6">
        <f t="shared" si="234"/>
        <v>0</v>
      </c>
      <c r="R281" s="6">
        <f t="shared" si="234"/>
        <v>0</v>
      </c>
      <c r="S281" s="6">
        <f t="shared" si="233"/>
        <v>0</v>
      </c>
      <c r="T281" s="12">
        <f t="shared" si="234"/>
        <v>0</v>
      </c>
      <c r="U281" s="6">
        <f t="shared" si="234"/>
        <v>0</v>
      </c>
      <c r="V281" s="6">
        <f t="shared" si="234"/>
        <v>0</v>
      </c>
      <c r="W281" s="12">
        <f t="shared" si="234"/>
        <v>0</v>
      </c>
    </row>
    <row r="282" spans="2:23" x14ac:dyDescent="0.3">
      <c r="B282" s="35">
        <v>47</v>
      </c>
      <c r="C282" s="6">
        <v>897082.27777777775</v>
      </c>
      <c r="D282" s="6">
        <v>670840.33333333337</v>
      </c>
      <c r="E282" s="6">
        <v>260249.05555555556</v>
      </c>
      <c r="F282" s="12">
        <f t="shared" si="234"/>
        <v>1828171.6666666667</v>
      </c>
      <c r="G282" s="6">
        <v>429671.27777777775</v>
      </c>
      <c r="H282" s="6">
        <v>624077.61111111112</v>
      </c>
      <c r="I282" s="12">
        <f t="shared" si="234"/>
        <v>2881920.5555555555</v>
      </c>
      <c r="J282" s="6">
        <f t="shared" si="234"/>
        <v>373784.28240740742</v>
      </c>
      <c r="K282" s="6">
        <f t="shared" si="234"/>
        <v>279516.80555555562</v>
      </c>
      <c r="L282" s="6">
        <f t="shared" si="233"/>
        <v>108437.10648148149</v>
      </c>
      <c r="M282" s="12">
        <f t="shared" si="234"/>
        <v>761738.1944444445</v>
      </c>
      <c r="N282" s="6">
        <f t="shared" si="234"/>
        <v>179029.69907407404</v>
      </c>
      <c r="O282" s="6">
        <f t="shared" si="234"/>
        <v>260032.33796296301</v>
      </c>
      <c r="P282" s="12">
        <f t="shared" si="234"/>
        <v>1200800.2314814816</v>
      </c>
      <c r="Q282" s="6">
        <f t="shared" si="234"/>
        <v>26164.89976851852</v>
      </c>
      <c r="R282" s="6">
        <f t="shared" si="234"/>
        <v>19566.176388888896</v>
      </c>
      <c r="S282" s="6">
        <f t="shared" si="233"/>
        <v>7590.5974537037046</v>
      </c>
      <c r="T282" s="12">
        <f t="shared" si="234"/>
        <v>53321.673611111124</v>
      </c>
      <c r="U282" s="6">
        <f t="shared" si="234"/>
        <v>12532.078935185185</v>
      </c>
      <c r="V282" s="6">
        <f t="shared" si="234"/>
        <v>18202.263657407413</v>
      </c>
      <c r="W282" s="12">
        <f t="shared" si="234"/>
        <v>84056.016203703708</v>
      </c>
    </row>
    <row r="283" spans="2:23" x14ac:dyDescent="0.3">
      <c r="B283" s="35">
        <v>65</v>
      </c>
      <c r="C283" s="6">
        <v>10701639.833333334</v>
      </c>
      <c r="D283" s="6">
        <v>119332.66666666667</v>
      </c>
      <c r="E283" s="6">
        <v>0</v>
      </c>
      <c r="F283" s="12">
        <f t="shared" si="234"/>
        <v>10820972.5</v>
      </c>
      <c r="G283" s="6">
        <v>0</v>
      </c>
      <c r="H283" s="6">
        <v>0</v>
      </c>
      <c r="I283" s="12">
        <f t="shared" si="234"/>
        <v>10820972.5</v>
      </c>
      <c r="J283" s="6">
        <f t="shared" si="234"/>
        <v>4459016.5972222211</v>
      </c>
      <c r="K283" s="6">
        <f t="shared" si="234"/>
        <v>49721.944444444453</v>
      </c>
      <c r="L283" s="6">
        <f t="shared" si="233"/>
        <v>0</v>
      </c>
      <c r="M283" s="12">
        <f t="shared" si="234"/>
        <v>4508738.541666667</v>
      </c>
      <c r="N283" s="6">
        <f t="shared" si="234"/>
        <v>0</v>
      </c>
      <c r="O283" s="6">
        <f t="shared" si="234"/>
        <v>0</v>
      </c>
      <c r="P283" s="12">
        <f t="shared" si="234"/>
        <v>4508738.541666667</v>
      </c>
      <c r="Q283" s="6">
        <f t="shared" si="234"/>
        <v>312131.16180555557</v>
      </c>
      <c r="R283" s="6">
        <f t="shared" si="234"/>
        <v>3480.5361111111115</v>
      </c>
      <c r="S283" s="6">
        <f t="shared" si="233"/>
        <v>0</v>
      </c>
      <c r="T283" s="12">
        <f t="shared" si="234"/>
        <v>315611.69791666674</v>
      </c>
      <c r="U283" s="6">
        <f t="shared" si="234"/>
        <v>0</v>
      </c>
      <c r="V283" s="6">
        <f t="shared" si="234"/>
        <v>0</v>
      </c>
      <c r="W283" s="12">
        <f t="shared" si="234"/>
        <v>315611.69791666674</v>
      </c>
    </row>
    <row r="284" spans="2:23" x14ac:dyDescent="0.3">
      <c r="B284" s="35">
        <v>66</v>
      </c>
      <c r="C284" s="6">
        <v>0</v>
      </c>
      <c r="D284" s="6">
        <v>0</v>
      </c>
      <c r="E284" s="6">
        <v>0</v>
      </c>
      <c r="F284" s="12">
        <f t="shared" si="234"/>
        <v>0</v>
      </c>
      <c r="G284" s="6">
        <v>0</v>
      </c>
      <c r="H284" s="6">
        <v>0</v>
      </c>
      <c r="I284" s="12">
        <f t="shared" si="234"/>
        <v>0</v>
      </c>
      <c r="J284" s="6">
        <f t="shared" si="234"/>
        <v>0</v>
      </c>
      <c r="K284" s="6">
        <f t="shared" si="234"/>
        <v>0</v>
      </c>
      <c r="L284" s="6">
        <f t="shared" si="233"/>
        <v>0</v>
      </c>
      <c r="M284" s="12">
        <f t="shared" si="234"/>
        <v>0</v>
      </c>
      <c r="N284" s="6">
        <f t="shared" si="234"/>
        <v>0</v>
      </c>
      <c r="O284" s="6">
        <f t="shared" si="234"/>
        <v>0</v>
      </c>
      <c r="P284" s="12">
        <f t="shared" si="234"/>
        <v>0</v>
      </c>
      <c r="Q284" s="6">
        <f t="shared" si="234"/>
        <v>0</v>
      </c>
      <c r="R284" s="6">
        <f t="shared" si="234"/>
        <v>0</v>
      </c>
      <c r="S284" s="6">
        <f t="shared" si="233"/>
        <v>0</v>
      </c>
      <c r="T284" s="12">
        <f t="shared" si="234"/>
        <v>0</v>
      </c>
      <c r="U284" s="6">
        <f t="shared" si="234"/>
        <v>0</v>
      </c>
      <c r="V284" s="6">
        <f t="shared" si="234"/>
        <v>0</v>
      </c>
      <c r="W284" s="12">
        <f t="shared" si="234"/>
        <v>0</v>
      </c>
    </row>
    <row r="285" spans="2:23" x14ac:dyDescent="0.3">
      <c r="B285" s="35">
        <v>82</v>
      </c>
      <c r="C285" s="6">
        <v>204689874.72222221</v>
      </c>
      <c r="D285" s="6">
        <v>442480.72222222225</v>
      </c>
      <c r="E285" s="6">
        <v>136766</v>
      </c>
      <c r="F285" s="12">
        <f t="shared" si="234"/>
        <v>205269121.44444445</v>
      </c>
      <c r="G285" s="6">
        <v>6625.6111111111113</v>
      </c>
      <c r="H285" s="6">
        <v>0</v>
      </c>
      <c r="I285" s="12">
        <f t="shared" si="234"/>
        <v>205275747.05555555</v>
      </c>
      <c r="J285" s="6">
        <f t="shared" si="234"/>
        <v>85287447.800925925</v>
      </c>
      <c r="K285" s="6">
        <f t="shared" si="234"/>
        <v>184366.96759259258</v>
      </c>
      <c r="L285" s="6">
        <f t="shared" si="233"/>
        <v>56985.833333333336</v>
      </c>
      <c r="M285" s="12">
        <f t="shared" si="234"/>
        <v>85528800.601851866</v>
      </c>
      <c r="N285" s="6">
        <f t="shared" si="234"/>
        <v>2760.6712962962965</v>
      </c>
      <c r="O285" s="6">
        <f t="shared" si="234"/>
        <v>0</v>
      </c>
      <c r="P285" s="12">
        <f t="shared" si="234"/>
        <v>85531561.273148149</v>
      </c>
      <c r="Q285" s="6">
        <f t="shared" si="234"/>
        <v>13645991.648148151</v>
      </c>
      <c r="R285" s="6">
        <f t="shared" si="234"/>
        <v>29498.714814814815</v>
      </c>
      <c r="S285" s="6">
        <f t="shared" si="233"/>
        <v>9117.7333333333318</v>
      </c>
      <c r="T285" s="12">
        <f t="shared" si="234"/>
        <v>13684608.096296296</v>
      </c>
      <c r="U285" s="6">
        <f t="shared" si="234"/>
        <v>441.7074074074074</v>
      </c>
      <c r="V285" s="6">
        <f t="shared" si="234"/>
        <v>0</v>
      </c>
      <c r="W285" s="12">
        <f t="shared" si="234"/>
        <v>13685049.803703703</v>
      </c>
    </row>
    <row r="286" spans="2:23" x14ac:dyDescent="0.3">
      <c r="B286" s="36" t="s">
        <v>8</v>
      </c>
      <c r="C286" s="6">
        <v>254029568.22222221</v>
      </c>
      <c r="D286" s="6">
        <v>6025621.277777778</v>
      </c>
      <c r="E286" s="6">
        <v>2559835.4444444445</v>
      </c>
      <c r="F286" s="12">
        <f t="shared" ref="F286:W286" si="235">SUM(F275:F285)</f>
        <v>262615024.94444445</v>
      </c>
      <c r="G286" s="6">
        <v>1956222.611111111</v>
      </c>
      <c r="H286" s="6">
        <v>5004453</v>
      </c>
      <c r="I286" s="12">
        <f t="shared" si="235"/>
        <v>269575700.55555558</v>
      </c>
      <c r="J286" s="6">
        <f t="shared" si="235"/>
        <v>105845653.42592593</v>
      </c>
      <c r="K286" s="6">
        <f t="shared" si="235"/>
        <v>2510675.5324074076</v>
      </c>
      <c r="L286" s="6">
        <f t="shared" si="235"/>
        <v>1066598.1018518519</v>
      </c>
      <c r="M286" s="12">
        <f t="shared" si="235"/>
        <v>109422927.06018519</v>
      </c>
      <c r="N286" s="6">
        <f t="shared" si="235"/>
        <v>815092.75462962966</v>
      </c>
      <c r="O286" s="6">
        <f t="shared" si="235"/>
        <v>2085188.7500000002</v>
      </c>
      <c r="P286" s="12">
        <f t="shared" si="235"/>
        <v>112323208.56481482</v>
      </c>
      <c r="Q286" s="6">
        <f t="shared" si="235"/>
        <v>15085066.041898152</v>
      </c>
      <c r="R286" s="6">
        <f t="shared" si="235"/>
        <v>192340.31435185191</v>
      </c>
      <c r="S286" s="6">
        <f t="shared" si="235"/>
        <v>79790.592129629658</v>
      </c>
      <c r="T286" s="12">
        <f t="shared" si="235"/>
        <v>15357196.948379628</v>
      </c>
      <c r="U286" s="6">
        <f t="shared" si="235"/>
        <v>57304.953240740739</v>
      </c>
      <c r="V286" s="6">
        <f t="shared" si="235"/>
        <v>145963.21250000002</v>
      </c>
      <c r="W286" s="12">
        <f t="shared" si="235"/>
        <v>15560465.11412037</v>
      </c>
    </row>
  </sheetData>
  <mergeCells count="57">
    <mergeCell ref="C273:I273"/>
    <mergeCell ref="J273:P273"/>
    <mergeCell ref="Q273:W273"/>
    <mergeCell ref="C243:I243"/>
    <mergeCell ref="J243:P243"/>
    <mergeCell ref="Q243:W243"/>
    <mergeCell ref="C258:I258"/>
    <mergeCell ref="J258:P258"/>
    <mergeCell ref="Q258:W258"/>
    <mergeCell ref="C213:I213"/>
    <mergeCell ref="J213:P213"/>
    <mergeCell ref="Q213:W213"/>
    <mergeCell ref="C228:I228"/>
    <mergeCell ref="J228:P228"/>
    <mergeCell ref="Q228:W228"/>
    <mergeCell ref="C183:I183"/>
    <mergeCell ref="J183:P183"/>
    <mergeCell ref="Q183:W183"/>
    <mergeCell ref="C198:I198"/>
    <mergeCell ref="J198:P198"/>
    <mergeCell ref="Q198:W198"/>
    <mergeCell ref="C153:I153"/>
    <mergeCell ref="J153:P153"/>
    <mergeCell ref="Q153:W153"/>
    <mergeCell ref="C168:I168"/>
    <mergeCell ref="J168:P168"/>
    <mergeCell ref="Q168:W168"/>
    <mergeCell ref="C123:I123"/>
    <mergeCell ref="J123:P123"/>
    <mergeCell ref="Q123:W123"/>
    <mergeCell ref="C138:I138"/>
    <mergeCell ref="J138:P138"/>
    <mergeCell ref="Q138:W138"/>
    <mergeCell ref="C93:I93"/>
    <mergeCell ref="J93:P93"/>
    <mergeCell ref="Q93:W93"/>
    <mergeCell ref="C108:I108"/>
    <mergeCell ref="J108:P108"/>
    <mergeCell ref="Q108:W108"/>
    <mergeCell ref="C63:I63"/>
    <mergeCell ref="J63:P63"/>
    <mergeCell ref="Q63:W63"/>
    <mergeCell ref="C78:I78"/>
    <mergeCell ref="J78:P78"/>
    <mergeCell ref="Q78:W78"/>
    <mergeCell ref="C33:I33"/>
    <mergeCell ref="J33:P33"/>
    <mergeCell ref="Q33:W33"/>
    <mergeCell ref="C48:I48"/>
    <mergeCell ref="J48:P48"/>
    <mergeCell ref="Q48:W48"/>
    <mergeCell ref="C3:I3"/>
    <mergeCell ref="J3:P3"/>
    <mergeCell ref="Q3:W3"/>
    <mergeCell ref="C18:I18"/>
    <mergeCell ref="J18:P18"/>
    <mergeCell ref="Q18:W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4C15E-1434-4766-86C7-458FE79503D7}">
  <sheetPr>
    <tabColor theme="8"/>
  </sheetPr>
  <dimension ref="A1:W286"/>
  <sheetViews>
    <sheetView topLeftCell="A271" zoomScale="85" zoomScaleNormal="85" workbookViewId="0">
      <selection activeCell="B273" sqref="B273:I275"/>
    </sheetView>
  </sheetViews>
  <sheetFormatPr baseColWidth="10" defaultColWidth="11.44140625" defaultRowHeight="14.4" x14ac:dyDescent="0.3"/>
  <cols>
    <col min="2" max="2" width="15.21875" customWidth="1"/>
    <col min="3" max="3" width="14.77734375" style="14" customWidth="1"/>
    <col min="4" max="4" width="13.77734375" style="14" customWidth="1"/>
    <col min="5" max="5" width="12.77734375" style="14" customWidth="1"/>
    <col min="6" max="6" width="12.77734375" style="29" customWidth="1"/>
    <col min="7" max="7" width="12.77734375" style="14" customWidth="1"/>
    <col min="8" max="8" width="13.77734375" style="14" customWidth="1"/>
    <col min="9" max="9" width="14.77734375" style="29" customWidth="1"/>
    <col min="10" max="12" width="11.77734375" style="14" customWidth="1"/>
    <col min="13" max="13" width="11.77734375" style="29" customWidth="1"/>
    <col min="14" max="15" width="11.77734375" style="14" customWidth="1"/>
    <col min="16" max="16" width="11.77734375" style="29" customWidth="1"/>
    <col min="17" max="19" width="11.77734375" style="14" customWidth="1"/>
    <col min="20" max="20" width="11.77734375" style="29" customWidth="1"/>
    <col min="21" max="22" width="11.77734375" style="14" customWidth="1"/>
    <col min="23" max="23" width="11.77734375" style="29" customWidth="1"/>
  </cols>
  <sheetData>
    <row r="1" spans="1:23" x14ac:dyDescent="0.3">
      <c r="E1" s="1"/>
      <c r="F1" s="3"/>
      <c r="G1" s="1"/>
      <c r="H1" s="1"/>
      <c r="I1" s="3"/>
      <c r="J1" s="1">
        <f>5/12</f>
        <v>0.41666666666666669</v>
      </c>
      <c r="K1" s="2" t="s">
        <v>28</v>
      </c>
      <c r="L1" s="2"/>
      <c r="M1" s="3"/>
      <c r="N1" s="1"/>
      <c r="O1" s="1"/>
      <c r="P1" s="3"/>
      <c r="Q1" s="1">
        <v>0.35</v>
      </c>
      <c r="R1" s="1"/>
      <c r="S1" s="1"/>
      <c r="T1" s="3"/>
      <c r="U1" s="1"/>
      <c r="V1" s="1"/>
      <c r="W1" s="3"/>
    </row>
    <row r="3" spans="1:23" x14ac:dyDescent="0.3">
      <c r="B3" s="25">
        <v>2003</v>
      </c>
      <c r="C3" s="55" t="s">
        <v>0</v>
      </c>
      <c r="D3" s="55"/>
      <c r="E3" s="55"/>
      <c r="F3" s="55"/>
      <c r="G3" s="55"/>
      <c r="H3" s="55"/>
      <c r="I3" s="55"/>
      <c r="J3" s="55" t="s">
        <v>30</v>
      </c>
      <c r="K3" s="55"/>
      <c r="L3" s="55"/>
      <c r="M3" s="55"/>
      <c r="N3" s="55"/>
      <c r="O3" s="55"/>
      <c r="P3" s="55"/>
      <c r="Q3" s="55" t="s">
        <v>31</v>
      </c>
      <c r="R3" s="55"/>
      <c r="S3" s="55"/>
      <c r="T3" s="55"/>
      <c r="U3" s="55"/>
      <c r="V3" s="55"/>
      <c r="W3" s="55"/>
    </row>
    <row r="4" spans="1:23" ht="72" x14ac:dyDescent="0.3">
      <c r="B4" s="26" t="s">
        <v>73</v>
      </c>
      <c r="C4" s="4" t="s">
        <v>2</v>
      </c>
      <c r="D4" s="4" t="s">
        <v>3</v>
      </c>
      <c r="E4" s="4" t="s">
        <v>4</v>
      </c>
      <c r="F4" s="5" t="s">
        <v>5</v>
      </c>
      <c r="G4" s="4" t="s">
        <v>6</v>
      </c>
      <c r="H4" s="4" t="s">
        <v>7</v>
      </c>
      <c r="I4" s="5" t="s">
        <v>8</v>
      </c>
      <c r="J4" s="4" t="s">
        <v>2</v>
      </c>
      <c r="K4" s="4" t="s">
        <v>3</v>
      </c>
      <c r="L4" s="4" t="s">
        <v>4</v>
      </c>
      <c r="M4" s="5" t="s">
        <v>5</v>
      </c>
      <c r="N4" s="4" t="s">
        <v>6</v>
      </c>
      <c r="O4" s="4" t="s">
        <v>7</v>
      </c>
      <c r="P4" s="5" t="s">
        <v>8</v>
      </c>
      <c r="Q4" s="4" t="s">
        <v>2</v>
      </c>
      <c r="R4" s="4" t="s">
        <v>3</v>
      </c>
      <c r="S4" s="4" t="s">
        <v>4</v>
      </c>
      <c r="T4" s="5" t="s">
        <v>5</v>
      </c>
      <c r="U4" s="4" t="s">
        <v>6</v>
      </c>
      <c r="V4" s="4" t="s">
        <v>7</v>
      </c>
      <c r="W4" s="5" t="s">
        <v>8</v>
      </c>
    </row>
    <row r="5" spans="1:23" x14ac:dyDescent="0.3">
      <c r="A5">
        <v>2003</v>
      </c>
      <c r="B5" s="27">
        <v>9</v>
      </c>
      <c r="C5" s="6">
        <v>6764057</v>
      </c>
      <c r="D5" s="6">
        <v>10876487</v>
      </c>
      <c r="E5" s="6">
        <v>0</v>
      </c>
      <c r="F5" s="7">
        <f>+SUM(C5:E5)</f>
        <v>17640544</v>
      </c>
      <c r="G5" s="6">
        <v>13999</v>
      </c>
      <c r="H5" s="6">
        <v>0</v>
      </c>
      <c r="I5" s="7">
        <f>SUM(F5:H5)</f>
        <v>17654543</v>
      </c>
      <c r="J5" s="6">
        <f>C5*$J$1</f>
        <v>2818357.0833333335</v>
      </c>
      <c r="K5" s="6">
        <f t="shared" ref="K5:L15" si="0">D5*$J$1</f>
        <v>4531869.583333334</v>
      </c>
      <c r="L5" s="6">
        <f t="shared" si="0"/>
        <v>0</v>
      </c>
      <c r="M5" s="7">
        <f>+SUM(J5:L5)</f>
        <v>7350226.6666666679</v>
      </c>
      <c r="N5" s="6">
        <f>G5*$J$1</f>
        <v>5832.916666666667</v>
      </c>
      <c r="O5" s="6">
        <f>H5*$J$1</f>
        <v>0</v>
      </c>
      <c r="P5" s="7">
        <f>SUM(M5:O5)</f>
        <v>7356059.5833333349</v>
      </c>
      <c r="Q5" s="6">
        <f>J5*$Q$1</f>
        <v>986424.97916666663</v>
      </c>
      <c r="R5" s="6">
        <f t="shared" ref="R5:S15" si="1">K5*$Q$1</f>
        <v>1586154.3541666667</v>
      </c>
      <c r="S5" s="6">
        <f t="shared" si="1"/>
        <v>0</v>
      </c>
      <c r="T5" s="7">
        <f>+SUM(Q5:S5)</f>
        <v>2572579.3333333335</v>
      </c>
      <c r="U5" s="6">
        <f>N5*$Q$1</f>
        <v>2041.5208333333333</v>
      </c>
      <c r="V5" s="6">
        <f>O5*$Q$1</f>
        <v>0</v>
      </c>
      <c r="W5" s="7">
        <f>SUM(T5:V5)</f>
        <v>2574620.854166667</v>
      </c>
    </row>
    <row r="6" spans="1:23" x14ac:dyDescent="0.3">
      <c r="A6">
        <v>2003</v>
      </c>
      <c r="B6" s="27">
        <v>11</v>
      </c>
      <c r="C6" s="6">
        <v>5963</v>
      </c>
      <c r="D6" s="6">
        <v>835616</v>
      </c>
      <c r="E6" s="6">
        <v>0</v>
      </c>
      <c r="F6" s="7">
        <f t="shared" ref="F6:F15" si="2">+SUM(C6:E6)</f>
        <v>841579</v>
      </c>
      <c r="G6" s="6">
        <v>0</v>
      </c>
      <c r="H6" s="6">
        <v>0</v>
      </c>
      <c r="I6" s="7">
        <f t="shared" ref="I6:I15" si="3">SUM(F6:H6)</f>
        <v>841579</v>
      </c>
      <c r="J6" s="6">
        <f t="shared" ref="J6:J15" si="4">C6*$J$1</f>
        <v>2484.5833333333335</v>
      </c>
      <c r="K6" s="6">
        <f t="shared" si="0"/>
        <v>348173.33333333337</v>
      </c>
      <c r="L6" s="6">
        <f t="shared" si="0"/>
        <v>0</v>
      </c>
      <c r="M6" s="7">
        <f t="shared" ref="M6:M15" si="5">+SUM(J6:L6)</f>
        <v>350657.91666666669</v>
      </c>
      <c r="N6" s="6">
        <f t="shared" ref="N6:O15" si="6">G6*$J$1</f>
        <v>0</v>
      </c>
      <c r="O6" s="6">
        <f t="shared" si="6"/>
        <v>0</v>
      </c>
      <c r="P6" s="7">
        <f t="shared" ref="P6:P15" si="7">SUM(M6:O6)</f>
        <v>350657.91666666669</v>
      </c>
      <c r="Q6" s="6">
        <f t="shared" ref="Q6:Q15" si="8">J6*$Q$1</f>
        <v>869.60416666666663</v>
      </c>
      <c r="R6" s="6">
        <f t="shared" si="1"/>
        <v>121860.66666666667</v>
      </c>
      <c r="S6" s="6">
        <f t="shared" si="1"/>
        <v>0</v>
      </c>
      <c r="T6" s="7">
        <f t="shared" ref="T6:T15" si="9">+SUM(Q6:S6)</f>
        <v>122730.27083333334</v>
      </c>
      <c r="U6" s="6">
        <f t="shared" ref="U6:V15" si="10">N6*$Q$1</f>
        <v>0</v>
      </c>
      <c r="V6" s="6">
        <f t="shared" si="10"/>
        <v>0</v>
      </c>
      <c r="W6" s="7">
        <f t="shared" ref="W6:W15" si="11">SUM(T6:V6)</f>
        <v>122730.27083333334</v>
      </c>
    </row>
    <row r="7" spans="1:23" x14ac:dyDescent="0.3">
      <c r="A7">
        <v>2003</v>
      </c>
      <c r="B7" s="27">
        <v>31</v>
      </c>
      <c r="C7" s="6">
        <v>82055566</v>
      </c>
      <c r="D7" s="6">
        <v>10729310</v>
      </c>
      <c r="E7" s="6">
        <v>6842350</v>
      </c>
      <c r="F7" s="7">
        <f t="shared" si="2"/>
        <v>99627226</v>
      </c>
      <c r="G7" s="6">
        <v>2549691</v>
      </c>
      <c r="H7" s="6">
        <v>397209</v>
      </c>
      <c r="I7" s="7">
        <f t="shared" si="3"/>
        <v>102574126</v>
      </c>
      <c r="J7" s="6">
        <f t="shared" si="4"/>
        <v>34189819.166666672</v>
      </c>
      <c r="K7" s="6">
        <f t="shared" si="0"/>
        <v>4470545.833333334</v>
      </c>
      <c r="L7" s="6">
        <f t="shared" si="0"/>
        <v>2850979.166666667</v>
      </c>
      <c r="M7" s="7">
        <f t="shared" si="5"/>
        <v>41511344.166666672</v>
      </c>
      <c r="N7" s="6">
        <f t="shared" si="6"/>
        <v>1062371.25</v>
      </c>
      <c r="O7" s="6">
        <f t="shared" si="6"/>
        <v>165503.75</v>
      </c>
      <c r="P7" s="7">
        <f t="shared" si="7"/>
        <v>42739219.166666672</v>
      </c>
      <c r="Q7" s="6">
        <f t="shared" si="8"/>
        <v>11966436.708333334</v>
      </c>
      <c r="R7" s="6">
        <f t="shared" si="1"/>
        <v>1564691.0416666667</v>
      </c>
      <c r="S7" s="6">
        <f t="shared" si="1"/>
        <v>997842.70833333337</v>
      </c>
      <c r="T7" s="7">
        <f t="shared" si="9"/>
        <v>14528970.458333334</v>
      </c>
      <c r="U7" s="6">
        <f t="shared" si="10"/>
        <v>371829.9375</v>
      </c>
      <c r="V7" s="6">
        <f t="shared" si="10"/>
        <v>57926.312499999993</v>
      </c>
      <c r="W7" s="7">
        <f t="shared" si="11"/>
        <v>14958726.708333334</v>
      </c>
    </row>
    <row r="8" spans="1:23" x14ac:dyDescent="0.3">
      <c r="A8">
        <v>2003</v>
      </c>
      <c r="B8" s="27">
        <v>32</v>
      </c>
      <c r="C8" s="6">
        <v>0</v>
      </c>
      <c r="D8" s="6">
        <v>0</v>
      </c>
      <c r="E8" s="6">
        <v>0</v>
      </c>
      <c r="F8" s="7">
        <f t="shared" si="2"/>
        <v>0</v>
      </c>
      <c r="G8" s="6">
        <v>0</v>
      </c>
      <c r="H8" s="6">
        <v>0</v>
      </c>
      <c r="I8" s="7">
        <f t="shared" si="3"/>
        <v>0</v>
      </c>
      <c r="J8" s="6">
        <f t="shared" si="4"/>
        <v>0</v>
      </c>
      <c r="K8" s="6">
        <f t="shared" si="0"/>
        <v>0</v>
      </c>
      <c r="L8" s="6">
        <f t="shared" si="0"/>
        <v>0</v>
      </c>
      <c r="M8" s="7">
        <f t="shared" si="5"/>
        <v>0</v>
      </c>
      <c r="N8" s="6">
        <f t="shared" si="6"/>
        <v>0</v>
      </c>
      <c r="O8" s="6">
        <f t="shared" si="6"/>
        <v>0</v>
      </c>
      <c r="P8" s="7">
        <f t="shared" si="7"/>
        <v>0</v>
      </c>
      <c r="Q8" s="6">
        <f t="shared" si="8"/>
        <v>0</v>
      </c>
      <c r="R8" s="6">
        <f t="shared" si="1"/>
        <v>0</v>
      </c>
      <c r="S8" s="6">
        <f t="shared" si="1"/>
        <v>0</v>
      </c>
      <c r="T8" s="7">
        <f t="shared" si="9"/>
        <v>0</v>
      </c>
      <c r="U8" s="6">
        <f t="shared" si="10"/>
        <v>0</v>
      </c>
      <c r="V8" s="6">
        <f t="shared" si="10"/>
        <v>0</v>
      </c>
      <c r="W8" s="7">
        <f t="shared" si="11"/>
        <v>0</v>
      </c>
    </row>
    <row r="9" spans="1:23" x14ac:dyDescent="0.3">
      <c r="A9">
        <v>2003</v>
      </c>
      <c r="B9" s="27">
        <v>33</v>
      </c>
      <c r="C9" s="6">
        <v>2461177</v>
      </c>
      <c r="D9" s="6">
        <v>326162</v>
      </c>
      <c r="E9" s="6">
        <v>0</v>
      </c>
      <c r="F9" s="7">
        <f t="shared" si="2"/>
        <v>2787339</v>
      </c>
      <c r="G9" s="6">
        <v>0</v>
      </c>
      <c r="H9" s="6">
        <v>78934101</v>
      </c>
      <c r="I9" s="7">
        <f t="shared" si="3"/>
        <v>81721440</v>
      </c>
      <c r="J9" s="6">
        <f t="shared" si="4"/>
        <v>1025490.4166666667</v>
      </c>
      <c r="K9" s="6">
        <f t="shared" si="0"/>
        <v>135900.83333333334</v>
      </c>
      <c r="L9" s="6">
        <f t="shared" si="0"/>
        <v>0</v>
      </c>
      <c r="M9" s="7">
        <f t="shared" si="5"/>
        <v>1161391.25</v>
      </c>
      <c r="N9" s="6">
        <f t="shared" si="6"/>
        <v>0</v>
      </c>
      <c r="O9" s="6">
        <f t="shared" si="6"/>
        <v>32889208.75</v>
      </c>
      <c r="P9" s="7">
        <f t="shared" si="7"/>
        <v>34050600</v>
      </c>
      <c r="Q9" s="6">
        <f t="shared" si="8"/>
        <v>358921.64583333331</v>
      </c>
      <c r="R9" s="6">
        <f t="shared" si="1"/>
        <v>47565.291666666664</v>
      </c>
      <c r="S9" s="6">
        <f t="shared" si="1"/>
        <v>0</v>
      </c>
      <c r="T9" s="7">
        <f t="shared" si="9"/>
        <v>406486.9375</v>
      </c>
      <c r="U9" s="6">
        <f t="shared" si="10"/>
        <v>0</v>
      </c>
      <c r="V9" s="6">
        <f t="shared" si="10"/>
        <v>11511223.0625</v>
      </c>
      <c r="W9" s="7">
        <f t="shared" si="11"/>
        <v>11917710</v>
      </c>
    </row>
    <row r="10" spans="1:23" x14ac:dyDescent="0.3">
      <c r="A10">
        <v>2003</v>
      </c>
      <c r="B10" s="27">
        <v>40</v>
      </c>
      <c r="C10" s="6">
        <v>0</v>
      </c>
      <c r="D10" s="6">
        <v>0</v>
      </c>
      <c r="E10" s="6">
        <v>0</v>
      </c>
      <c r="F10" s="7">
        <f t="shared" si="2"/>
        <v>0</v>
      </c>
      <c r="G10" s="6">
        <v>0</v>
      </c>
      <c r="H10" s="6">
        <v>0</v>
      </c>
      <c r="I10" s="7">
        <f t="shared" si="3"/>
        <v>0</v>
      </c>
      <c r="J10" s="6">
        <f t="shared" si="4"/>
        <v>0</v>
      </c>
      <c r="K10" s="6">
        <f t="shared" si="0"/>
        <v>0</v>
      </c>
      <c r="L10" s="6">
        <f t="shared" si="0"/>
        <v>0</v>
      </c>
      <c r="M10" s="7">
        <f t="shared" si="5"/>
        <v>0</v>
      </c>
      <c r="N10" s="6">
        <f t="shared" si="6"/>
        <v>0</v>
      </c>
      <c r="O10" s="6">
        <f t="shared" si="6"/>
        <v>0</v>
      </c>
      <c r="P10" s="7">
        <f t="shared" si="7"/>
        <v>0</v>
      </c>
      <c r="Q10" s="6">
        <f t="shared" si="8"/>
        <v>0</v>
      </c>
      <c r="R10" s="6">
        <f t="shared" si="1"/>
        <v>0</v>
      </c>
      <c r="S10" s="6">
        <f t="shared" si="1"/>
        <v>0</v>
      </c>
      <c r="T10" s="7">
        <f t="shared" si="9"/>
        <v>0</v>
      </c>
      <c r="U10" s="6">
        <f t="shared" si="10"/>
        <v>0</v>
      </c>
      <c r="V10" s="6">
        <f t="shared" si="10"/>
        <v>0</v>
      </c>
      <c r="W10" s="7">
        <f t="shared" si="11"/>
        <v>0</v>
      </c>
    </row>
    <row r="11" spans="1:23" x14ac:dyDescent="0.3">
      <c r="A11">
        <v>2003</v>
      </c>
      <c r="B11" s="27">
        <v>46</v>
      </c>
      <c r="C11" s="6">
        <v>0</v>
      </c>
      <c r="D11" s="6">
        <v>81566</v>
      </c>
      <c r="E11" s="6">
        <v>0</v>
      </c>
      <c r="F11" s="7">
        <f t="shared" si="2"/>
        <v>81566</v>
      </c>
      <c r="G11" s="6">
        <v>0</v>
      </c>
      <c r="H11" s="6">
        <v>0</v>
      </c>
      <c r="I11" s="7">
        <f t="shared" si="3"/>
        <v>81566</v>
      </c>
      <c r="J11" s="6">
        <f t="shared" si="4"/>
        <v>0</v>
      </c>
      <c r="K11" s="6">
        <f t="shared" si="0"/>
        <v>33985.833333333336</v>
      </c>
      <c r="L11" s="6">
        <f t="shared" si="0"/>
        <v>0</v>
      </c>
      <c r="M11" s="7">
        <f t="shared" si="5"/>
        <v>33985.833333333336</v>
      </c>
      <c r="N11" s="6">
        <f t="shared" si="6"/>
        <v>0</v>
      </c>
      <c r="O11" s="6">
        <f t="shared" si="6"/>
        <v>0</v>
      </c>
      <c r="P11" s="7">
        <f t="shared" si="7"/>
        <v>33985.833333333336</v>
      </c>
      <c r="Q11" s="6">
        <f t="shared" si="8"/>
        <v>0</v>
      </c>
      <c r="R11" s="6">
        <f t="shared" si="1"/>
        <v>11895.041666666666</v>
      </c>
      <c r="S11" s="6">
        <f t="shared" si="1"/>
        <v>0</v>
      </c>
      <c r="T11" s="7">
        <f t="shared" si="9"/>
        <v>11895.041666666666</v>
      </c>
      <c r="U11" s="6">
        <f t="shared" si="10"/>
        <v>0</v>
      </c>
      <c r="V11" s="6">
        <f t="shared" si="10"/>
        <v>0</v>
      </c>
      <c r="W11" s="7">
        <f t="shared" si="11"/>
        <v>11895.041666666666</v>
      </c>
    </row>
    <row r="12" spans="1:23" x14ac:dyDescent="0.3">
      <c r="A12">
        <v>2003</v>
      </c>
      <c r="B12" s="27">
        <v>47</v>
      </c>
      <c r="C12" s="6">
        <v>8646687</v>
      </c>
      <c r="D12" s="6">
        <v>0</v>
      </c>
      <c r="E12" s="6">
        <v>857500</v>
      </c>
      <c r="F12" s="7">
        <f t="shared" si="2"/>
        <v>9504187</v>
      </c>
      <c r="G12" s="6">
        <v>0</v>
      </c>
      <c r="H12" s="6">
        <v>10828640</v>
      </c>
      <c r="I12" s="7">
        <f t="shared" si="3"/>
        <v>20332827</v>
      </c>
      <c r="J12" s="6">
        <f t="shared" si="4"/>
        <v>3602786.25</v>
      </c>
      <c r="K12" s="6">
        <f t="shared" si="0"/>
        <v>0</v>
      </c>
      <c r="L12" s="6">
        <f t="shared" si="0"/>
        <v>357291.66666666669</v>
      </c>
      <c r="M12" s="7">
        <f t="shared" si="5"/>
        <v>3960077.9166666665</v>
      </c>
      <c r="N12" s="6">
        <f t="shared" si="6"/>
        <v>0</v>
      </c>
      <c r="O12" s="6">
        <f t="shared" si="6"/>
        <v>4511933.333333334</v>
      </c>
      <c r="P12" s="7">
        <f t="shared" si="7"/>
        <v>8472011.25</v>
      </c>
      <c r="Q12" s="6">
        <f t="shared" si="8"/>
        <v>1260975.1875</v>
      </c>
      <c r="R12" s="6">
        <f t="shared" si="1"/>
        <v>0</v>
      </c>
      <c r="S12" s="6">
        <f t="shared" si="1"/>
        <v>125052.08333333333</v>
      </c>
      <c r="T12" s="7">
        <f t="shared" si="9"/>
        <v>1386027.2708333333</v>
      </c>
      <c r="U12" s="6">
        <f t="shared" si="10"/>
        <v>0</v>
      </c>
      <c r="V12" s="6">
        <f t="shared" si="10"/>
        <v>1579176.6666666667</v>
      </c>
      <c r="W12" s="7">
        <f t="shared" si="11"/>
        <v>2965203.9375</v>
      </c>
    </row>
    <row r="13" spans="1:23" x14ac:dyDescent="0.3">
      <c r="A13">
        <v>2003</v>
      </c>
      <c r="B13" s="27">
        <v>65</v>
      </c>
      <c r="C13" s="6">
        <v>163635</v>
      </c>
      <c r="D13" s="6">
        <v>9439587</v>
      </c>
      <c r="E13" s="6">
        <v>0</v>
      </c>
      <c r="F13" s="7">
        <f t="shared" si="2"/>
        <v>9603222</v>
      </c>
      <c r="G13" s="6">
        <v>0</v>
      </c>
      <c r="H13" s="6">
        <v>0</v>
      </c>
      <c r="I13" s="7">
        <f t="shared" si="3"/>
        <v>9603222</v>
      </c>
      <c r="J13" s="6">
        <f t="shared" si="4"/>
        <v>68181.25</v>
      </c>
      <c r="K13" s="6">
        <f t="shared" si="0"/>
        <v>3933161.25</v>
      </c>
      <c r="L13" s="6">
        <f t="shared" si="0"/>
        <v>0</v>
      </c>
      <c r="M13" s="7">
        <f t="shared" si="5"/>
        <v>4001342.5</v>
      </c>
      <c r="N13" s="6">
        <f t="shared" si="6"/>
        <v>0</v>
      </c>
      <c r="O13" s="6">
        <f t="shared" si="6"/>
        <v>0</v>
      </c>
      <c r="P13" s="7">
        <f t="shared" si="7"/>
        <v>4001342.5</v>
      </c>
      <c r="Q13" s="6">
        <f t="shared" si="8"/>
        <v>23863.4375</v>
      </c>
      <c r="R13" s="6">
        <f t="shared" si="1"/>
        <v>1376606.4375</v>
      </c>
      <c r="S13" s="6">
        <f t="shared" si="1"/>
        <v>0</v>
      </c>
      <c r="T13" s="7">
        <f t="shared" si="9"/>
        <v>1400469.875</v>
      </c>
      <c r="U13" s="6">
        <f t="shared" si="10"/>
        <v>0</v>
      </c>
      <c r="V13" s="6">
        <f t="shared" si="10"/>
        <v>0</v>
      </c>
      <c r="W13" s="7">
        <f t="shared" si="11"/>
        <v>1400469.875</v>
      </c>
    </row>
    <row r="14" spans="1:23" x14ac:dyDescent="0.3">
      <c r="A14">
        <v>2003</v>
      </c>
      <c r="B14" s="27">
        <v>66</v>
      </c>
      <c r="C14" s="6">
        <v>0</v>
      </c>
      <c r="D14" s="6">
        <v>0</v>
      </c>
      <c r="E14" s="6">
        <v>0</v>
      </c>
      <c r="F14" s="7">
        <f t="shared" si="2"/>
        <v>0</v>
      </c>
      <c r="G14" s="6">
        <v>0</v>
      </c>
      <c r="H14" s="6">
        <v>0</v>
      </c>
      <c r="I14" s="7">
        <f t="shared" si="3"/>
        <v>0</v>
      </c>
      <c r="J14" s="6">
        <f t="shared" si="4"/>
        <v>0</v>
      </c>
      <c r="K14" s="6">
        <f t="shared" si="0"/>
        <v>0</v>
      </c>
      <c r="L14" s="6">
        <f t="shared" si="0"/>
        <v>0</v>
      </c>
      <c r="M14" s="7">
        <f t="shared" si="5"/>
        <v>0</v>
      </c>
      <c r="N14" s="6">
        <f t="shared" si="6"/>
        <v>0</v>
      </c>
      <c r="O14" s="6">
        <f t="shared" si="6"/>
        <v>0</v>
      </c>
      <c r="P14" s="7">
        <f t="shared" si="7"/>
        <v>0</v>
      </c>
      <c r="Q14" s="6">
        <f t="shared" si="8"/>
        <v>0</v>
      </c>
      <c r="R14" s="6">
        <f t="shared" si="1"/>
        <v>0</v>
      </c>
      <c r="S14" s="6">
        <f t="shared" si="1"/>
        <v>0</v>
      </c>
      <c r="T14" s="7">
        <f t="shared" si="9"/>
        <v>0</v>
      </c>
      <c r="U14" s="6">
        <f t="shared" si="10"/>
        <v>0</v>
      </c>
      <c r="V14" s="6">
        <f t="shared" si="10"/>
        <v>0</v>
      </c>
      <c r="W14" s="7">
        <f t="shared" si="11"/>
        <v>0</v>
      </c>
    </row>
    <row r="15" spans="1:23" x14ac:dyDescent="0.3">
      <c r="A15">
        <v>2003</v>
      </c>
      <c r="B15" s="27">
        <v>82</v>
      </c>
      <c r="C15" s="6">
        <v>3546487</v>
      </c>
      <c r="D15" s="6">
        <v>804141</v>
      </c>
      <c r="E15" s="6">
        <v>1574344</v>
      </c>
      <c r="F15" s="7">
        <f t="shared" si="2"/>
        <v>5924972</v>
      </c>
      <c r="G15" s="6">
        <v>0</v>
      </c>
      <c r="H15" s="6">
        <v>1007514</v>
      </c>
      <c r="I15" s="7">
        <f t="shared" si="3"/>
        <v>6932486</v>
      </c>
      <c r="J15" s="6">
        <f t="shared" si="4"/>
        <v>1477702.9166666667</v>
      </c>
      <c r="K15" s="6">
        <f t="shared" si="0"/>
        <v>335058.75</v>
      </c>
      <c r="L15" s="6">
        <f t="shared" si="0"/>
        <v>655976.66666666674</v>
      </c>
      <c r="M15" s="7">
        <f t="shared" si="5"/>
        <v>2468738.3333333335</v>
      </c>
      <c r="N15" s="6">
        <f t="shared" si="6"/>
        <v>0</v>
      </c>
      <c r="O15" s="6">
        <f t="shared" si="6"/>
        <v>419797.5</v>
      </c>
      <c r="P15" s="7">
        <f t="shared" si="7"/>
        <v>2888535.8333333335</v>
      </c>
      <c r="Q15" s="6">
        <f t="shared" si="8"/>
        <v>517196.02083333331</v>
      </c>
      <c r="R15" s="6">
        <f t="shared" si="1"/>
        <v>117270.56249999999</v>
      </c>
      <c r="S15" s="6">
        <f t="shared" si="1"/>
        <v>229591.83333333334</v>
      </c>
      <c r="T15" s="7">
        <f t="shared" si="9"/>
        <v>864058.41666666663</v>
      </c>
      <c r="U15" s="6">
        <f t="shared" si="10"/>
        <v>0</v>
      </c>
      <c r="V15" s="6">
        <f t="shared" si="10"/>
        <v>146929.125</v>
      </c>
      <c r="W15" s="7">
        <f t="shared" si="11"/>
        <v>1010987.5416666666</v>
      </c>
    </row>
    <row r="16" spans="1:23" x14ac:dyDescent="0.3">
      <c r="B16" s="28" t="s">
        <v>8</v>
      </c>
      <c r="C16" s="6">
        <v>103643572</v>
      </c>
      <c r="D16" s="6">
        <v>33092869</v>
      </c>
      <c r="E16" s="6">
        <v>9274194</v>
      </c>
      <c r="F16" s="7">
        <f t="shared" ref="F16:W16" si="12">SUM(F5:F15)</f>
        <v>146010635</v>
      </c>
      <c r="G16" s="6">
        <v>2563690</v>
      </c>
      <c r="H16" s="6">
        <v>91167464</v>
      </c>
      <c r="I16" s="7">
        <f t="shared" si="12"/>
        <v>239741789</v>
      </c>
      <c r="J16" s="6">
        <f t="shared" si="12"/>
        <v>43184821.666666664</v>
      </c>
      <c r="K16" s="6">
        <f t="shared" si="12"/>
        <v>13788695.416666668</v>
      </c>
      <c r="L16" s="6">
        <f t="shared" si="12"/>
        <v>3864247.5</v>
      </c>
      <c r="M16" s="7">
        <f t="shared" si="12"/>
        <v>60837764.583333343</v>
      </c>
      <c r="N16" s="6">
        <f t="shared" si="12"/>
        <v>1068204.1666666667</v>
      </c>
      <c r="O16" s="6">
        <f t="shared" si="12"/>
        <v>37986443.333333336</v>
      </c>
      <c r="P16" s="7">
        <f t="shared" si="12"/>
        <v>99892412.083333328</v>
      </c>
      <c r="Q16" s="6">
        <f t="shared" si="12"/>
        <v>15114687.583333336</v>
      </c>
      <c r="R16" s="6">
        <f t="shared" si="12"/>
        <v>4826043.395833333</v>
      </c>
      <c r="S16" s="6">
        <f t="shared" si="12"/>
        <v>1352486.625</v>
      </c>
      <c r="T16" s="7">
        <f t="shared" si="12"/>
        <v>21293217.604166668</v>
      </c>
      <c r="U16" s="6">
        <f t="shared" si="12"/>
        <v>373871.45833333331</v>
      </c>
      <c r="V16" s="6">
        <f t="shared" si="12"/>
        <v>13295255.166666666</v>
      </c>
      <c r="W16" s="7">
        <f t="shared" si="12"/>
        <v>34962344.229166664</v>
      </c>
    </row>
    <row r="18" spans="1:23" x14ac:dyDescent="0.3">
      <c r="B18" s="25">
        <v>2004</v>
      </c>
      <c r="C18" s="55" t="s">
        <v>0</v>
      </c>
      <c r="D18" s="55"/>
      <c r="E18" s="55"/>
      <c r="F18" s="55"/>
      <c r="G18" s="55"/>
      <c r="H18" s="55"/>
      <c r="I18" s="55"/>
      <c r="J18" s="55" t="s">
        <v>30</v>
      </c>
      <c r="K18" s="55"/>
      <c r="L18" s="55"/>
      <c r="M18" s="55"/>
      <c r="N18" s="55"/>
      <c r="O18" s="55"/>
      <c r="P18" s="55"/>
      <c r="Q18" s="55" t="s">
        <v>31</v>
      </c>
      <c r="R18" s="55"/>
      <c r="S18" s="55"/>
      <c r="T18" s="55"/>
      <c r="U18" s="55"/>
      <c r="V18" s="55"/>
      <c r="W18" s="55"/>
    </row>
    <row r="19" spans="1:23" ht="72" x14ac:dyDescent="0.3">
      <c r="B19" s="26" t="s">
        <v>73</v>
      </c>
      <c r="C19" s="4" t="s">
        <v>2</v>
      </c>
      <c r="D19" s="4" t="s">
        <v>3</v>
      </c>
      <c r="E19" s="4" t="s">
        <v>4</v>
      </c>
      <c r="F19" s="5" t="s">
        <v>5</v>
      </c>
      <c r="G19" s="4" t="s">
        <v>6</v>
      </c>
      <c r="H19" s="4" t="s">
        <v>7</v>
      </c>
      <c r="I19" s="5" t="s">
        <v>8</v>
      </c>
      <c r="J19" s="4" t="s">
        <v>2</v>
      </c>
      <c r="K19" s="4" t="s">
        <v>3</v>
      </c>
      <c r="L19" s="4" t="s">
        <v>4</v>
      </c>
      <c r="M19" s="5" t="s">
        <v>5</v>
      </c>
      <c r="N19" s="4" t="s">
        <v>6</v>
      </c>
      <c r="O19" s="4" t="s">
        <v>7</v>
      </c>
      <c r="P19" s="5" t="s">
        <v>8</v>
      </c>
      <c r="Q19" s="4" t="s">
        <v>2</v>
      </c>
      <c r="R19" s="4" t="s">
        <v>3</v>
      </c>
      <c r="S19" s="4" t="s">
        <v>4</v>
      </c>
      <c r="T19" s="5" t="s">
        <v>5</v>
      </c>
      <c r="U19" s="4" t="s">
        <v>6</v>
      </c>
      <c r="V19" s="4" t="s">
        <v>7</v>
      </c>
      <c r="W19" s="5" t="s">
        <v>8</v>
      </c>
    </row>
    <row r="20" spans="1:23" x14ac:dyDescent="0.3">
      <c r="A20">
        <f t="shared" ref="A20:A30" si="13">A5+1</f>
        <v>2004</v>
      </c>
      <c r="B20" s="27">
        <v>9</v>
      </c>
      <c r="C20" s="6">
        <v>6582655</v>
      </c>
      <c r="D20" s="6">
        <v>10402354</v>
      </c>
      <c r="E20" s="6">
        <v>0</v>
      </c>
      <c r="F20" s="7">
        <f>+SUM(C20:E20)</f>
        <v>16985009</v>
      </c>
      <c r="G20" s="6">
        <v>15265</v>
      </c>
      <c r="H20" s="6">
        <v>0</v>
      </c>
      <c r="I20" s="7">
        <f>SUM(F20:H20)</f>
        <v>17000274</v>
      </c>
      <c r="J20" s="6">
        <f>C20*$J$1</f>
        <v>2742772.916666667</v>
      </c>
      <c r="K20" s="6">
        <f t="shared" ref="K20:L30" si="14">D20*$J$1</f>
        <v>4334314.166666667</v>
      </c>
      <c r="L20" s="6">
        <f t="shared" si="14"/>
        <v>0</v>
      </c>
      <c r="M20" s="7">
        <f>+SUM(J20:L20)</f>
        <v>7077087.083333334</v>
      </c>
      <c r="N20" s="6">
        <f>G20*$J$1</f>
        <v>6360.416666666667</v>
      </c>
      <c r="O20" s="6">
        <f>H20*$J$1</f>
        <v>0</v>
      </c>
      <c r="P20" s="7">
        <f>SUM(M20:O20)</f>
        <v>7083447.5000000009</v>
      </c>
      <c r="Q20" s="6">
        <f>J20*$Q$1</f>
        <v>959970.52083333337</v>
      </c>
      <c r="R20" s="6">
        <f t="shared" ref="R20:S30" si="15">K20*$Q$1</f>
        <v>1517009.9583333333</v>
      </c>
      <c r="S20" s="6">
        <f t="shared" si="15"/>
        <v>0</v>
      </c>
      <c r="T20" s="7">
        <f>+SUM(Q20:S20)</f>
        <v>2476980.4791666665</v>
      </c>
      <c r="U20" s="6">
        <f>N20*$Q$1</f>
        <v>2226.1458333333335</v>
      </c>
      <c r="V20" s="6">
        <f>O20*$Q$1</f>
        <v>0</v>
      </c>
      <c r="W20" s="7">
        <f>SUM(T20:V20)</f>
        <v>2479206.625</v>
      </c>
    </row>
    <row r="21" spans="1:23" x14ac:dyDescent="0.3">
      <c r="A21">
        <f t="shared" si="13"/>
        <v>2004</v>
      </c>
      <c r="B21" s="27">
        <v>11</v>
      </c>
      <c r="C21" s="6">
        <v>0</v>
      </c>
      <c r="D21" s="6">
        <v>880229</v>
      </c>
      <c r="E21" s="6">
        <v>0</v>
      </c>
      <c r="F21" s="7">
        <f t="shared" ref="F21:F30" si="16">+SUM(C21:E21)</f>
        <v>880229</v>
      </c>
      <c r="G21" s="6">
        <v>0</v>
      </c>
      <c r="H21" s="6">
        <v>0</v>
      </c>
      <c r="I21" s="7">
        <f t="shared" ref="I21:I30" si="17">SUM(F21:H21)</f>
        <v>880229</v>
      </c>
      <c r="J21" s="6">
        <f t="shared" ref="J21:J30" si="18">C21*$J$1</f>
        <v>0</v>
      </c>
      <c r="K21" s="6">
        <f t="shared" si="14"/>
        <v>366762.08333333337</v>
      </c>
      <c r="L21" s="6">
        <f t="shared" si="14"/>
        <v>0</v>
      </c>
      <c r="M21" s="7">
        <f t="shared" ref="M21:M30" si="19">+SUM(J21:L21)</f>
        <v>366762.08333333337</v>
      </c>
      <c r="N21" s="6">
        <f t="shared" ref="N21:O30" si="20">G21*$J$1</f>
        <v>0</v>
      </c>
      <c r="O21" s="6">
        <f t="shared" si="20"/>
        <v>0</v>
      </c>
      <c r="P21" s="7">
        <f t="shared" ref="P21:P30" si="21">SUM(M21:O21)</f>
        <v>366762.08333333337</v>
      </c>
      <c r="Q21" s="6">
        <f t="shared" ref="Q21:Q30" si="22">J21*$Q$1</f>
        <v>0</v>
      </c>
      <c r="R21" s="6">
        <f t="shared" si="15"/>
        <v>128366.72916666667</v>
      </c>
      <c r="S21" s="6">
        <f t="shared" si="15"/>
        <v>0</v>
      </c>
      <c r="T21" s="7">
        <f t="shared" ref="T21:T30" si="23">+SUM(Q21:S21)</f>
        <v>128366.72916666667</v>
      </c>
      <c r="U21" s="6">
        <f t="shared" ref="U21:V30" si="24">N21*$Q$1</f>
        <v>0</v>
      </c>
      <c r="V21" s="6">
        <f t="shared" si="24"/>
        <v>0</v>
      </c>
      <c r="W21" s="7">
        <f t="shared" ref="W21:W30" si="25">SUM(T21:V21)</f>
        <v>128366.72916666667</v>
      </c>
    </row>
    <row r="22" spans="1:23" x14ac:dyDescent="0.3">
      <c r="A22">
        <f t="shared" si="13"/>
        <v>2004</v>
      </c>
      <c r="B22" s="27">
        <v>31</v>
      </c>
      <c r="C22" s="6">
        <v>85377071</v>
      </c>
      <c r="D22" s="6">
        <v>10357107</v>
      </c>
      <c r="E22" s="6">
        <v>5807437</v>
      </c>
      <c r="F22" s="7">
        <f t="shared" si="16"/>
        <v>101541615</v>
      </c>
      <c r="G22" s="6">
        <v>2487914</v>
      </c>
      <c r="H22" s="6">
        <v>389623</v>
      </c>
      <c r="I22" s="7">
        <f t="shared" si="17"/>
        <v>104419152</v>
      </c>
      <c r="J22" s="6">
        <f t="shared" si="18"/>
        <v>35573779.583333336</v>
      </c>
      <c r="K22" s="6">
        <f t="shared" si="14"/>
        <v>4315461.25</v>
      </c>
      <c r="L22" s="6">
        <f t="shared" si="14"/>
        <v>2419765.416666667</v>
      </c>
      <c r="M22" s="7">
        <f t="shared" si="19"/>
        <v>42309006.25</v>
      </c>
      <c r="N22" s="6">
        <f t="shared" si="20"/>
        <v>1036630.8333333334</v>
      </c>
      <c r="O22" s="6">
        <f t="shared" si="20"/>
        <v>162342.91666666669</v>
      </c>
      <c r="P22" s="7">
        <f t="shared" si="21"/>
        <v>43507980</v>
      </c>
      <c r="Q22" s="6">
        <f t="shared" si="22"/>
        <v>12450822.854166666</v>
      </c>
      <c r="R22" s="6">
        <f t="shared" si="15"/>
        <v>1510411.4375</v>
      </c>
      <c r="S22" s="6">
        <f t="shared" si="15"/>
        <v>846917.89583333337</v>
      </c>
      <c r="T22" s="7">
        <f t="shared" si="23"/>
        <v>14808152.1875</v>
      </c>
      <c r="U22" s="6">
        <f t="shared" si="24"/>
        <v>362820.79166666669</v>
      </c>
      <c r="V22" s="6">
        <f t="shared" si="24"/>
        <v>56820.020833333336</v>
      </c>
      <c r="W22" s="7">
        <f t="shared" si="25"/>
        <v>15227793</v>
      </c>
    </row>
    <row r="23" spans="1:23" x14ac:dyDescent="0.3">
      <c r="A23">
        <f t="shared" si="13"/>
        <v>2004</v>
      </c>
      <c r="B23" s="27">
        <v>32</v>
      </c>
      <c r="C23" s="6">
        <v>0</v>
      </c>
      <c r="D23" s="6">
        <v>0</v>
      </c>
      <c r="E23" s="6">
        <v>0</v>
      </c>
      <c r="F23" s="7">
        <f t="shared" si="16"/>
        <v>0</v>
      </c>
      <c r="G23" s="6">
        <v>0</v>
      </c>
      <c r="H23" s="6">
        <v>0</v>
      </c>
      <c r="I23" s="7">
        <f t="shared" si="17"/>
        <v>0</v>
      </c>
      <c r="J23" s="6">
        <f t="shared" si="18"/>
        <v>0</v>
      </c>
      <c r="K23" s="6">
        <f t="shared" si="14"/>
        <v>0</v>
      </c>
      <c r="L23" s="6">
        <f t="shared" si="14"/>
        <v>0</v>
      </c>
      <c r="M23" s="7">
        <f t="shared" si="19"/>
        <v>0</v>
      </c>
      <c r="N23" s="6">
        <f t="shared" si="20"/>
        <v>0</v>
      </c>
      <c r="O23" s="6">
        <f t="shared" si="20"/>
        <v>0</v>
      </c>
      <c r="P23" s="7">
        <f t="shared" si="21"/>
        <v>0</v>
      </c>
      <c r="Q23" s="6">
        <f t="shared" si="22"/>
        <v>0</v>
      </c>
      <c r="R23" s="6">
        <f t="shared" si="15"/>
        <v>0</v>
      </c>
      <c r="S23" s="6">
        <f t="shared" si="15"/>
        <v>0</v>
      </c>
      <c r="T23" s="7">
        <f t="shared" si="23"/>
        <v>0</v>
      </c>
      <c r="U23" s="6">
        <f t="shared" si="24"/>
        <v>0</v>
      </c>
      <c r="V23" s="6">
        <f t="shared" si="24"/>
        <v>0</v>
      </c>
      <c r="W23" s="7">
        <f t="shared" si="25"/>
        <v>0</v>
      </c>
    </row>
    <row r="24" spans="1:23" x14ac:dyDescent="0.3">
      <c r="A24">
        <f t="shared" si="13"/>
        <v>2004</v>
      </c>
      <c r="B24" s="27">
        <v>33</v>
      </c>
      <c r="C24" s="6">
        <v>2477851</v>
      </c>
      <c r="D24" s="6">
        <v>677190</v>
      </c>
      <c r="E24" s="6">
        <v>1492</v>
      </c>
      <c r="F24" s="7">
        <f t="shared" si="16"/>
        <v>3156533</v>
      </c>
      <c r="G24" s="6">
        <v>0</v>
      </c>
      <c r="H24" s="6">
        <v>77189782</v>
      </c>
      <c r="I24" s="7">
        <f t="shared" si="17"/>
        <v>80346315</v>
      </c>
      <c r="J24" s="6">
        <f t="shared" si="18"/>
        <v>1032437.9166666667</v>
      </c>
      <c r="K24" s="6">
        <f t="shared" si="14"/>
        <v>282162.5</v>
      </c>
      <c r="L24" s="6">
        <f t="shared" si="14"/>
        <v>621.66666666666674</v>
      </c>
      <c r="M24" s="7">
        <f t="shared" si="19"/>
        <v>1315222.0833333335</v>
      </c>
      <c r="N24" s="6">
        <f t="shared" si="20"/>
        <v>0</v>
      </c>
      <c r="O24" s="6">
        <f t="shared" si="20"/>
        <v>32162409.166666668</v>
      </c>
      <c r="P24" s="7">
        <f t="shared" si="21"/>
        <v>33477631.25</v>
      </c>
      <c r="Q24" s="6">
        <f t="shared" si="22"/>
        <v>361353.27083333331</v>
      </c>
      <c r="R24" s="6">
        <f t="shared" si="15"/>
        <v>98756.875</v>
      </c>
      <c r="S24" s="6">
        <f t="shared" si="15"/>
        <v>217.58333333333334</v>
      </c>
      <c r="T24" s="7">
        <f t="shared" si="23"/>
        <v>460327.72916666663</v>
      </c>
      <c r="U24" s="6">
        <f t="shared" si="24"/>
        <v>0</v>
      </c>
      <c r="V24" s="6">
        <f t="shared" si="24"/>
        <v>11256843.208333334</v>
      </c>
      <c r="W24" s="7">
        <f t="shared" si="25"/>
        <v>11717170.9375</v>
      </c>
    </row>
    <row r="25" spans="1:23" x14ac:dyDescent="0.3">
      <c r="A25">
        <f t="shared" si="13"/>
        <v>2004</v>
      </c>
      <c r="B25" s="27">
        <v>40</v>
      </c>
      <c r="C25" s="6">
        <v>0</v>
      </c>
      <c r="D25" s="6">
        <v>0</v>
      </c>
      <c r="E25" s="6">
        <v>0</v>
      </c>
      <c r="F25" s="7">
        <f t="shared" si="16"/>
        <v>0</v>
      </c>
      <c r="G25" s="6">
        <v>0</v>
      </c>
      <c r="H25" s="6">
        <v>0</v>
      </c>
      <c r="I25" s="7">
        <f t="shared" si="17"/>
        <v>0</v>
      </c>
      <c r="J25" s="6">
        <f t="shared" si="18"/>
        <v>0</v>
      </c>
      <c r="K25" s="6">
        <f t="shared" si="14"/>
        <v>0</v>
      </c>
      <c r="L25" s="6">
        <f t="shared" si="14"/>
        <v>0</v>
      </c>
      <c r="M25" s="7">
        <f t="shared" si="19"/>
        <v>0</v>
      </c>
      <c r="N25" s="6">
        <f t="shared" si="20"/>
        <v>0</v>
      </c>
      <c r="O25" s="6">
        <f t="shared" si="20"/>
        <v>0</v>
      </c>
      <c r="P25" s="7">
        <f t="shared" si="21"/>
        <v>0</v>
      </c>
      <c r="Q25" s="6">
        <f t="shared" si="22"/>
        <v>0</v>
      </c>
      <c r="R25" s="6">
        <f t="shared" si="15"/>
        <v>0</v>
      </c>
      <c r="S25" s="6">
        <f t="shared" si="15"/>
        <v>0</v>
      </c>
      <c r="T25" s="7">
        <f t="shared" si="23"/>
        <v>0</v>
      </c>
      <c r="U25" s="6">
        <f t="shared" si="24"/>
        <v>0</v>
      </c>
      <c r="V25" s="6">
        <f t="shared" si="24"/>
        <v>0</v>
      </c>
      <c r="W25" s="7">
        <f t="shared" si="25"/>
        <v>0</v>
      </c>
    </row>
    <row r="26" spans="1:23" x14ac:dyDescent="0.3">
      <c r="A26">
        <f t="shared" si="13"/>
        <v>2004</v>
      </c>
      <c r="B26" s="27">
        <v>46</v>
      </c>
      <c r="C26" s="6">
        <v>0</v>
      </c>
      <c r="D26" s="6">
        <v>91920</v>
      </c>
      <c r="E26" s="6">
        <v>0</v>
      </c>
      <c r="F26" s="7">
        <f t="shared" si="16"/>
        <v>91920</v>
      </c>
      <c r="G26" s="6">
        <v>0</v>
      </c>
      <c r="H26" s="6">
        <v>0</v>
      </c>
      <c r="I26" s="7">
        <f t="shared" si="17"/>
        <v>91920</v>
      </c>
      <c r="J26" s="6">
        <f t="shared" si="18"/>
        <v>0</v>
      </c>
      <c r="K26" s="6">
        <f t="shared" si="14"/>
        <v>38300</v>
      </c>
      <c r="L26" s="6">
        <f t="shared" si="14"/>
        <v>0</v>
      </c>
      <c r="M26" s="7">
        <f t="shared" si="19"/>
        <v>38300</v>
      </c>
      <c r="N26" s="6">
        <f t="shared" si="20"/>
        <v>0</v>
      </c>
      <c r="O26" s="6">
        <f t="shared" si="20"/>
        <v>0</v>
      </c>
      <c r="P26" s="7">
        <f t="shared" si="21"/>
        <v>38300</v>
      </c>
      <c r="Q26" s="6">
        <f t="shared" si="22"/>
        <v>0</v>
      </c>
      <c r="R26" s="6">
        <f t="shared" si="15"/>
        <v>13405</v>
      </c>
      <c r="S26" s="6">
        <f t="shared" si="15"/>
        <v>0</v>
      </c>
      <c r="T26" s="7">
        <f t="shared" si="23"/>
        <v>13405</v>
      </c>
      <c r="U26" s="6">
        <f t="shared" si="24"/>
        <v>0</v>
      </c>
      <c r="V26" s="6">
        <f t="shared" si="24"/>
        <v>0</v>
      </c>
      <c r="W26" s="7">
        <f t="shared" si="25"/>
        <v>13405</v>
      </c>
    </row>
    <row r="27" spans="1:23" x14ac:dyDescent="0.3">
      <c r="A27">
        <f t="shared" si="13"/>
        <v>2004</v>
      </c>
      <c r="B27" s="27">
        <v>47</v>
      </c>
      <c r="C27" s="6">
        <v>8517969</v>
      </c>
      <c r="D27" s="6">
        <v>0</v>
      </c>
      <c r="E27" s="6">
        <v>1046789</v>
      </c>
      <c r="F27" s="7">
        <f t="shared" si="16"/>
        <v>9564758</v>
      </c>
      <c r="G27" s="6">
        <v>0</v>
      </c>
      <c r="H27" s="6">
        <v>9756985</v>
      </c>
      <c r="I27" s="7">
        <f t="shared" si="17"/>
        <v>19321743</v>
      </c>
      <c r="J27" s="6">
        <f t="shared" si="18"/>
        <v>3549153.75</v>
      </c>
      <c r="K27" s="6">
        <f t="shared" si="14"/>
        <v>0</v>
      </c>
      <c r="L27" s="6">
        <f t="shared" si="14"/>
        <v>436162.08333333337</v>
      </c>
      <c r="M27" s="7">
        <f t="shared" si="19"/>
        <v>3985315.8333333335</v>
      </c>
      <c r="N27" s="6">
        <f t="shared" si="20"/>
        <v>0</v>
      </c>
      <c r="O27" s="6">
        <f t="shared" si="20"/>
        <v>4065410.416666667</v>
      </c>
      <c r="P27" s="7">
        <f t="shared" si="21"/>
        <v>8050726.25</v>
      </c>
      <c r="Q27" s="6">
        <f t="shared" si="22"/>
        <v>1242203.8125</v>
      </c>
      <c r="R27" s="6">
        <f t="shared" si="15"/>
        <v>0</v>
      </c>
      <c r="S27" s="6">
        <f t="shared" si="15"/>
        <v>152656.72916666666</v>
      </c>
      <c r="T27" s="7">
        <f t="shared" si="23"/>
        <v>1394860.5416666667</v>
      </c>
      <c r="U27" s="6">
        <f t="shared" si="24"/>
        <v>0</v>
      </c>
      <c r="V27" s="6">
        <f t="shared" si="24"/>
        <v>1422893.6458333333</v>
      </c>
      <c r="W27" s="7">
        <f t="shared" si="25"/>
        <v>2817754.1875</v>
      </c>
    </row>
    <row r="28" spans="1:23" x14ac:dyDescent="0.3">
      <c r="A28">
        <f t="shared" si="13"/>
        <v>2004</v>
      </c>
      <c r="B28" s="27">
        <v>65</v>
      </c>
      <c r="C28" s="6">
        <v>182744</v>
      </c>
      <c r="D28" s="6">
        <v>9555370</v>
      </c>
      <c r="E28" s="6">
        <v>0</v>
      </c>
      <c r="F28" s="7">
        <f t="shared" si="16"/>
        <v>9738114</v>
      </c>
      <c r="G28" s="6">
        <v>0</v>
      </c>
      <c r="H28" s="6">
        <v>0</v>
      </c>
      <c r="I28" s="7">
        <f t="shared" si="17"/>
        <v>9738114</v>
      </c>
      <c r="J28" s="6">
        <f t="shared" si="18"/>
        <v>76143.333333333343</v>
      </c>
      <c r="K28" s="6">
        <f t="shared" si="14"/>
        <v>3981404.166666667</v>
      </c>
      <c r="L28" s="6">
        <f t="shared" si="14"/>
        <v>0</v>
      </c>
      <c r="M28" s="7">
        <f t="shared" si="19"/>
        <v>4057547.5000000005</v>
      </c>
      <c r="N28" s="6">
        <f t="shared" si="20"/>
        <v>0</v>
      </c>
      <c r="O28" s="6">
        <f t="shared" si="20"/>
        <v>0</v>
      </c>
      <c r="P28" s="7">
        <f t="shared" si="21"/>
        <v>4057547.5000000005</v>
      </c>
      <c r="Q28" s="6">
        <f t="shared" si="22"/>
        <v>26650.166666666668</v>
      </c>
      <c r="R28" s="6">
        <f t="shared" si="15"/>
        <v>1393491.4583333333</v>
      </c>
      <c r="S28" s="6">
        <f t="shared" si="15"/>
        <v>0</v>
      </c>
      <c r="T28" s="7">
        <f t="shared" si="23"/>
        <v>1420141.625</v>
      </c>
      <c r="U28" s="6">
        <f t="shared" si="24"/>
        <v>0</v>
      </c>
      <c r="V28" s="6">
        <f t="shared" si="24"/>
        <v>0</v>
      </c>
      <c r="W28" s="7">
        <f t="shared" si="25"/>
        <v>1420141.625</v>
      </c>
    </row>
    <row r="29" spans="1:23" x14ac:dyDescent="0.3">
      <c r="A29">
        <f t="shared" si="13"/>
        <v>2004</v>
      </c>
      <c r="B29" s="27">
        <v>66</v>
      </c>
      <c r="C29" s="6">
        <v>0</v>
      </c>
      <c r="D29" s="6">
        <v>0</v>
      </c>
      <c r="E29" s="6">
        <v>0</v>
      </c>
      <c r="F29" s="7">
        <f t="shared" si="16"/>
        <v>0</v>
      </c>
      <c r="G29" s="6">
        <v>0</v>
      </c>
      <c r="H29" s="6">
        <v>0</v>
      </c>
      <c r="I29" s="7">
        <f t="shared" si="17"/>
        <v>0</v>
      </c>
      <c r="J29" s="6">
        <f t="shared" si="18"/>
        <v>0</v>
      </c>
      <c r="K29" s="6">
        <f t="shared" si="14"/>
        <v>0</v>
      </c>
      <c r="L29" s="6">
        <f t="shared" si="14"/>
        <v>0</v>
      </c>
      <c r="M29" s="7">
        <f t="shared" si="19"/>
        <v>0</v>
      </c>
      <c r="N29" s="6">
        <f t="shared" si="20"/>
        <v>0</v>
      </c>
      <c r="O29" s="6">
        <f t="shared" si="20"/>
        <v>0</v>
      </c>
      <c r="P29" s="7">
        <f t="shared" si="21"/>
        <v>0</v>
      </c>
      <c r="Q29" s="6">
        <f t="shared" si="22"/>
        <v>0</v>
      </c>
      <c r="R29" s="6">
        <f t="shared" si="15"/>
        <v>0</v>
      </c>
      <c r="S29" s="6">
        <f t="shared" si="15"/>
        <v>0</v>
      </c>
      <c r="T29" s="7">
        <f t="shared" si="23"/>
        <v>0</v>
      </c>
      <c r="U29" s="6">
        <f t="shared" si="24"/>
        <v>0</v>
      </c>
      <c r="V29" s="6">
        <f t="shared" si="24"/>
        <v>0</v>
      </c>
      <c r="W29" s="7">
        <f t="shared" si="25"/>
        <v>0</v>
      </c>
    </row>
    <row r="30" spans="1:23" x14ac:dyDescent="0.3">
      <c r="A30">
        <f t="shared" si="13"/>
        <v>2004</v>
      </c>
      <c r="B30" s="27">
        <v>82</v>
      </c>
      <c r="C30" s="6">
        <v>3587389</v>
      </c>
      <c r="D30" s="6">
        <v>884072</v>
      </c>
      <c r="E30" s="6">
        <v>1681659</v>
      </c>
      <c r="F30" s="7">
        <f t="shared" si="16"/>
        <v>6153120</v>
      </c>
      <c r="G30" s="6">
        <v>0</v>
      </c>
      <c r="H30" s="6">
        <v>895459</v>
      </c>
      <c r="I30" s="7">
        <f t="shared" si="17"/>
        <v>7048579</v>
      </c>
      <c r="J30" s="6">
        <f t="shared" si="18"/>
        <v>1494745.4166666667</v>
      </c>
      <c r="K30" s="6">
        <f t="shared" si="14"/>
        <v>368363.33333333337</v>
      </c>
      <c r="L30" s="6">
        <f t="shared" si="14"/>
        <v>700691.25</v>
      </c>
      <c r="M30" s="7">
        <f t="shared" si="19"/>
        <v>2563800</v>
      </c>
      <c r="N30" s="6">
        <f t="shared" si="20"/>
        <v>0</v>
      </c>
      <c r="O30" s="6">
        <f t="shared" si="20"/>
        <v>373107.91666666669</v>
      </c>
      <c r="P30" s="7">
        <f t="shared" si="21"/>
        <v>2936907.9166666665</v>
      </c>
      <c r="Q30" s="6">
        <f t="shared" si="22"/>
        <v>523160.89583333331</v>
      </c>
      <c r="R30" s="6">
        <f t="shared" si="15"/>
        <v>128927.16666666667</v>
      </c>
      <c r="S30" s="6">
        <f t="shared" si="15"/>
        <v>245241.93749999997</v>
      </c>
      <c r="T30" s="7">
        <f t="shared" si="23"/>
        <v>897330</v>
      </c>
      <c r="U30" s="6">
        <f t="shared" si="24"/>
        <v>0</v>
      </c>
      <c r="V30" s="6">
        <f t="shared" si="24"/>
        <v>130587.77083333333</v>
      </c>
      <c r="W30" s="7">
        <f t="shared" si="25"/>
        <v>1027917.7708333334</v>
      </c>
    </row>
    <row r="31" spans="1:23" x14ac:dyDescent="0.3">
      <c r="B31" s="28" t="s">
        <v>8</v>
      </c>
      <c r="C31" s="6">
        <v>106725679</v>
      </c>
      <c r="D31" s="6">
        <v>32848242</v>
      </c>
      <c r="E31" s="6">
        <v>8537377</v>
      </c>
      <c r="F31" s="7">
        <f t="shared" ref="F31:W31" si="26">SUM(F20:F30)</f>
        <v>148111298</v>
      </c>
      <c r="G31" s="6">
        <v>2503179</v>
      </c>
      <c r="H31" s="6">
        <v>88231849</v>
      </c>
      <c r="I31" s="7">
        <f t="shared" si="26"/>
        <v>238846326</v>
      </c>
      <c r="J31" s="6">
        <f t="shared" si="26"/>
        <v>44469032.916666664</v>
      </c>
      <c r="K31" s="6">
        <f t="shared" si="26"/>
        <v>13686767.500000002</v>
      </c>
      <c r="L31" s="6">
        <f t="shared" si="26"/>
        <v>3557240.416666667</v>
      </c>
      <c r="M31" s="7">
        <f t="shared" si="26"/>
        <v>61713040.833333336</v>
      </c>
      <c r="N31" s="6">
        <f t="shared" si="26"/>
        <v>1042991.25</v>
      </c>
      <c r="O31" s="6">
        <f t="shared" si="26"/>
        <v>36763270.416666664</v>
      </c>
      <c r="P31" s="7">
        <f t="shared" si="26"/>
        <v>99519302.500000015</v>
      </c>
      <c r="Q31" s="6">
        <f t="shared" si="26"/>
        <v>15564161.520833334</v>
      </c>
      <c r="R31" s="6">
        <f t="shared" si="26"/>
        <v>4790368.625</v>
      </c>
      <c r="S31" s="6">
        <f t="shared" si="26"/>
        <v>1245034.1458333333</v>
      </c>
      <c r="T31" s="7">
        <f t="shared" si="26"/>
        <v>21599564.291666668</v>
      </c>
      <c r="U31" s="6">
        <f t="shared" si="26"/>
        <v>365046.9375</v>
      </c>
      <c r="V31" s="6">
        <f t="shared" si="26"/>
        <v>12867144.645833336</v>
      </c>
      <c r="W31" s="7">
        <f t="shared" si="26"/>
        <v>34831755.875000007</v>
      </c>
    </row>
    <row r="33" spans="1:23" x14ac:dyDescent="0.3">
      <c r="B33" s="25">
        <v>2005</v>
      </c>
      <c r="C33" s="55" t="s">
        <v>0</v>
      </c>
      <c r="D33" s="55"/>
      <c r="E33" s="55"/>
      <c r="F33" s="55"/>
      <c r="G33" s="55"/>
      <c r="H33" s="55"/>
      <c r="I33" s="55"/>
      <c r="J33" s="55" t="s">
        <v>30</v>
      </c>
      <c r="K33" s="55"/>
      <c r="L33" s="55"/>
      <c r="M33" s="55"/>
      <c r="N33" s="55"/>
      <c r="O33" s="55"/>
      <c r="P33" s="55"/>
      <c r="Q33" s="55" t="s">
        <v>31</v>
      </c>
      <c r="R33" s="55"/>
      <c r="S33" s="55"/>
      <c r="T33" s="55"/>
      <c r="U33" s="55"/>
      <c r="V33" s="55"/>
      <c r="W33" s="55"/>
    </row>
    <row r="34" spans="1:23" ht="72" x14ac:dyDescent="0.3">
      <c r="B34" s="26" t="s">
        <v>73</v>
      </c>
      <c r="C34" s="4" t="s">
        <v>2</v>
      </c>
      <c r="D34" s="4" t="s">
        <v>3</v>
      </c>
      <c r="E34" s="4" t="s">
        <v>4</v>
      </c>
      <c r="F34" s="5" t="s">
        <v>5</v>
      </c>
      <c r="G34" s="4" t="s">
        <v>6</v>
      </c>
      <c r="H34" s="4" t="s">
        <v>7</v>
      </c>
      <c r="I34" s="5" t="s">
        <v>8</v>
      </c>
      <c r="J34" s="4" t="s">
        <v>2</v>
      </c>
      <c r="K34" s="4" t="s">
        <v>3</v>
      </c>
      <c r="L34" s="4" t="s">
        <v>4</v>
      </c>
      <c r="M34" s="5" t="s">
        <v>5</v>
      </c>
      <c r="N34" s="4" t="s">
        <v>6</v>
      </c>
      <c r="O34" s="4" t="s">
        <v>7</v>
      </c>
      <c r="P34" s="5" t="s">
        <v>8</v>
      </c>
      <c r="Q34" s="4" t="s">
        <v>2</v>
      </c>
      <c r="R34" s="4" t="s">
        <v>3</v>
      </c>
      <c r="S34" s="4" t="s">
        <v>4</v>
      </c>
      <c r="T34" s="5" t="s">
        <v>5</v>
      </c>
      <c r="U34" s="4" t="s">
        <v>6</v>
      </c>
      <c r="V34" s="4" t="s">
        <v>7</v>
      </c>
      <c r="W34" s="5" t="s">
        <v>8</v>
      </c>
    </row>
    <row r="35" spans="1:23" x14ac:dyDescent="0.3">
      <c r="A35">
        <f t="shared" ref="A35:A45" si="27">A20+1</f>
        <v>2005</v>
      </c>
      <c r="B35" s="27">
        <v>9</v>
      </c>
      <c r="C35" s="6">
        <v>6849113</v>
      </c>
      <c r="D35" s="6">
        <v>10135637</v>
      </c>
      <c r="E35" s="6">
        <v>0</v>
      </c>
      <c r="F35" s="7">
        <f>+SUM(C35:E35)</f>
        <v>16984750</v>
      </c>
      <c r="G35" s="6">
        <v>16304</v>
      </c>
      <c r="H35" s="6">
        <v>0</v>
      </c>
      <c r="I35" s="7">
        <f>SUM(F35:H35)</f>
        <v>17001054</v>
      </c>
      <c r="J35" s="6">
        <f>C35*$J$1</f>
        <v>2853797.0833333335</v>
      </c>
      <c r="K35" s="6">
        <f t="shared" ref="K35:L45" si="28">D35*$J$1</f>
        <v>4223182.083333334</v>
      </c>
      <c r="L35" s="6">
        <f t="shared" si="28"/>
        <v>0</v>
      </c>
      <c r="M35" s="7">
        <f>+SUM(J35:L35)</f>
        <v>7076979.1666666679</v>
      </c>
      <c r="N35" s="6">
        <f>G35*$J$1</f>
        <v>6793.3333333333339</v>
      </c>
      <c r="O35" s="6">
        <f>H35*$J$1</f>
        <v>0</v>
      </c>
      <c r="P35" s="7">
        <f>SUM(M35:O35)</f>
        <v>7083772.5000000009</v>
      </c>
      <c r="Q35" s="6">
        <f>J35*$Q$1</f>
        <v>998828.97916666663</v>
      </c>
      <c r="R35" s="6">
        <f t="shared" ref="R35:S45" si="29">K35*$Q$1</f>
        <v>1478113.7291666667</v>
      </c>
      <c r="S35" s="6">
        <f t="shared" si="29"/>
        <v>0</v>
      </c>
      <c r="T35" s="7">
        <f>+SUM(Q35:S35)</f>
        <v>2476942.7083333335</v>
      </c>
      <c r="U35" s="6">
        <f>N35*$Q$1</f>
        <v>2377.6666666666665</v>
      </c>
      <c r="V35" s="6">
        <f>O35*$Q$1</f>
        <v>0</v>
      </c>
      <c r="W35" s="7">
        <f>SUM(T35:V35)</f>
        <v>2479320.375</v>
      </c>
    </row>
    <row r="36" spans="1:23" x14ac:dyDescent="0.3">
      <c r="A36">
        <f t="shared" si="27"/>
        <v>2005</v>
      </c>
      <c r="B36" s="27">
        <v>11</v>
      </c>
      <c r="C36" s="6">
        <v>0</v>
      </c>
      <c r="D36" s="6">
        <v>965126</v>
      </c>
      <c r="E36" s="6">
        <v>0</v>
      </c>
      <c r="F36" s="7">
        <f t="shared" ref="F36:F45" si="30">+SUM(C36:E36)</f>
        <v>965126</v>
      </c>
      <c r="G36" s="6">
        <v>0</v>
      </c>
      <c r="H36" s="6">
        <v>0</v>
      </c>
      <c r="I36" s="7">
        <f t="shared" ref="I36:I45" si="31">SUM(F36:H36)</f>
        <v>965126</v>
      </c>
      <c r="J36" s="6">
        <f t="shared" ref="J36:J45" si="32">C36*$J$1</f>
        <v>0</v>
      </c>
      <c r="K36" s="6">
        <f t="shared" si="28"/>
        <v>402135.83333333337</v>
      </c>
      <c r="L36" s="6">
        <f t="shared" si="28"/>
        <v>0</v>
      </c>
      <c r="M36" s="7">
        <f t="shared" ref="M36:M45" si="33">+SUM(J36:L36)</f>
        <v>402135.83333333337</v>
      </c>
      <c r="N36" s="6">
        <f t="shared" ref="N36:O45" si="34">G36*$J$1</f>
        <v>0</v>
      </c>
      <c r="O36" s="6">
        <f t="shared" si="34"/>
        <v>0</v>
      </c>
      <c r="P36" s="7">
        <f t="shared" ref="P36:P45" si="35">SUM(M36:O36)</f>
        <v>402135.83333333337</v>
      </c>
      <c r="Q36" s="6">
        <f t="shared" ref="Q36:Q45" si="36">J36*$Q$1</f>
        <v>0</v>
      </c>
      <c r="R36" s="6">
        <f t="shared" si="29"/>
        <v>140747.54166666666</v>
      </c>
      <c r="S36" s="6">
        <f t="shared" si="29"/>
        <v>0</v>
      </c>
      <c r="T36" s="7">
        <f t="shared" ref="T36:T45" si="37">+SUM(Q36:S36)</f>
        <v>140747.54166666666</v>
      </c>
      <c r="U36" s="6">
        <f t="shared" ref="U36:V45" si="38">N36*$Q$1</f>
        <v>0</v>
      </c>
      <c r="V36" s="6">
        <f t="shared" si="38"/>
        <v>0</v>
      </c>
      <c r="W36" s="7">
        <f t="shared" ref="W36:W45" si="39">SUM(T36:V36)</f>
        <v>140747.54166666666</v>
      </c>
    </row>
    <row r="37" spans="1:23" x14ac:dyDescent="0.3">
      <c r="A37">
        <f t="shared" si="27"/>
        <v>2005</v>
      </c>
      <c r="B37" s="27">
        <v>31</v>
      </c>
      <c r="C37" s="6">
        <v>85323553</v>
      </c>
      <c r="D37" s="6">
        <v>9864758</v>
      </c>
      <c r="E37" s="6">
        <v>5639606</v>
      </c>
      <c r="F37" s="7">
        <f t="shared" si="30"/>
        <v>100827917</v>
      </c>
      <c r="G37" s="6">
        <v>2552934</v>
      </c>
      <c r="H37" s="6">
        <v>434077</v>
      </c>
      <c r="I37" s="7">
        <f t="shared" si="31"/>
        <v>103814928</v>
      </c>
      <c r="J37" s="6">
        <f t="shared" si="32"/>
        <v>35551480.416666672</v>
      </c>
      <c r="K37" s="6">
        <f t="shared" si="28"/>
        <v>4110315.8333333335</v>
      </c>
      <c r="L37" s="6">
        <f t="shared" si="28"/>
        <v>2349835.8333333335</v>
      </c>
      <c r="M37" s="7">
        <f t="shared" si="33"/>
        <v>42011632.083333343</v>
      </c>
      <c r="N37" s="6">
        <f t="shared" si="34"/>
        <v>1063722.5</v>
      </c>
      <c r="O37" s="6">
        <f t="shared" si="34"/>
        <v>180865.41666666669</v>
      </c>
      <c r="P37" s="7">
        <f t="shared" si="35"/>
        <v>43256220.000000007</v>
      </c>
      <c r="Q37" s="6">
        <f t="shared" si="36"/>
        <v>12443018.145833334</v>
      </c>
      <c r="R37" s="6">
        <f t="shared" si="29"/>
        <v>1438610.5416666667</v>
      </c>
      <c r="S37" s="6">
        <f t="shared" si="29"/>
        <v>822442.54166666663</v>
      </c>
      <c r="T37" s="7">
        <f t="shared" si="37"/>
        <v>14704071.229166666</v>
      </c>
      <c r="U37" s="6">
        <f t="shared" si="38"/>
        <v>372302.875</v>
      </c>
      <c r="V37" s="6">
        <f t="shared" si="38"/>
        <v>63302.895833333336</v>
      </c>
      <c r="W37" s="7">
        <f t="shared" si="39"/>
        <v>15139677</v>
      </c>
    </row>
    <row r="38" spans="1:23" x14ac:dyDescent="0.3">
      <c r="A38">
        <f t="shared" si="27"/>
        <v>2005</v>
      </c>
      <c r="B38" s="27">
        <v>32</v>
      </c>
      <c r="C38" s="6">
        <v>0</v>
      </c>
      <c r="D38" s="6">
        <v>0</v>
      </c>
      <c r="E38" s="6">
        <v>0</v>
      </c>
      <c r="F38" s="7">
        <f t="shared" si="30"/>
        <v>0</v>
      </c>
      <c r="G38" s="6">
        <v>0</v>
      </c>
      <c r="H38" s="6">
        <v>0</v>
      </c>
      <c r="I38" s="7">
        <f t="shared" si="31"/>
        <v>0</v>
      </c>
      <c r="J38" s="6">
        <f t="shared" si="32"/>
        <v>0</v>
      </c>
      <c r="K38" s="6">
        <f t="shared" si="28"/>
        <v>0</v>
      </c>
      <c r="L38" s="6">
        <f t="shared" si="28"/>
        <v>0</v>
      </c>
      <c r="M38" s="7">
        <f t="shared" si="33"/>
        <v>0</v>
      </c>
      <c r="N38" s="6">
        <f t="shared" si="34"/>
        <v>0</v>
      </c>
      <c r="O38" s="6">
        <f t="shared" si="34"/>
        <v>0</v>
      </c>
      <c r="P38" s="7">
        <f t="shared" si="35"/>
        <v>0</v>
      </c>
      <c r="Q38" s="6">
        <f t="shared" si="36"/>
        <v>0</v>
      </c>
      <c r="R38" s="6">
        <f t="shared" si="29"/>
        <v>0</v>
      </c>
      <c r="S38" s="6">
        <f t="shared" si="29"/>
        <v>0</v>
      </c>
      <c r="T38" s="7">
        <f t="shared" si="37"/>
        <v>0</v>
      </c>
      <c r="U38" s="6">
        <f t="shared" si="38"/>
        <v>0</v>
      </c>
      <c r="V38" s="6">
        <f t="shared" si="38"/>
        <v>0</v>
      </c>
      <c r="W38" s="7">
        <f t="shared" si="39"/>
        <v>0</v>
      </c>
    </row>
    <row r="39" spans="1:23" x14ac:dyDescent="0.3">
      <c r="A39">
        <f t="shared" si="27"/>
        <v>2005</v>
      </c>
      <c r="B39" s="27">
        <v>33</v>
      </c>
      <c r="C39" s="6">
        <v>2281994</v>
      </c>
      <c r="D39" s="6">
        <v>663945</v>
      </c>
      <c r="E39" s="6">
        <v>0</v>
      </c>
      <c r="F39" s="7">
        <f t="shared" si="30"/>
        <v>2945939</v>
      </c>
      <c r="G39" s="6">
        <v>0</v>
      </c>
      <c r="H39" s="6">
        <v>76931736</v>
      </c>
      <c r="I39" s="7">
        <f t="shared" si="31"/>
        <v>79877675</v>
      </c>
      <c r="J39" s="6">
        <f t="shared" si="32"/>
        <v>950830.83333333337</v>
      </c>
      <c r="K39" s="6">
        <f t="shared" si="28"/>
        <v>276643.75</v>
      </c>
      <c r="L39" s="6">
        <f t="shared" si="28"/>
        <v>0</v>
      </c>
      <c r="M39" s="7">
        <f t="shared" si="33"/>
        <v>1227474.5833333335</v>
      </c>
      <c r="N39" s="6">
        <f t="shared" si="34"/>
        <v>0</v>
      </c>
      <c r="O39" s="6">
        <f t="shared" si="34"/>
        <v>32054890</v>
      </c>
      <c r="P39" s="7">
        <f t="shared" si="35"/>
        <v>33282364.583333332</v>
      </c>
      <c r="Q39" s="6">
        <f t="shared" si="36"/>
        <v>332790.79166666669</v>
      </c>
      <c r="R39" s="6">
        <f t="shared" si="29"/>
        <v>96825.3125</v>
      </c>
      <c r="S39" s="6">
        <f t="shared" si="29"/>
        <v>0</v>
      </c>
      <c r="T39" s="7">
        <f t="shared" si="37"/>
        <v>429616.10416666669</v>
      </c>
      <c r="U39" s="6">
        <f t="shared" si="38"/>
        <v>0</v>
      </c>
      <c r="V39" s="6">
        <f t="shared" si="38"/>
        <v>11219211.5</v>
      </c>
      <c r="W39" s="7">
        <f t="shared" si="39"/>
        <v>11648827.604166666</v>
      </c>
    </row>
    <row r="40" spans="1:23" x14ac:dyDescent="0.3">
      <c r="A40">
        <f t="shared" si="27"/>
        <v>2005</v>
      </c>
      <c r="B40" s="27">
        <v>40</v>
      </c>
      <c r="C40" s="6">
        <v>0</v>
      </c>
      <c r="D40" s="6">
        <v>0</v>
      </c>
      <c r="E40" s="6">
        <v>0</v>
      </c>
      <c r="F40" s="7">
        <f t="shared" si="30"/>
        <v>0</v>
      </c>
      <c r="G40" s="6">
        <v>0</v>
      </c>
      <c r="H40" s="6">
        <v>0</v>
      </c>
      <c r="I40" s="7">
        <f t="shared" si="31"/>
        <v>0</v>
      </c>
      <c r="J40" s="6">
        <f t="shared" si="32"/>
        <v>0</v>
      </c>
      <c r="K40" s="6">
        <f t="shared" si="28"/>
        <v>0</v>
      </c>
      <c r="L40" s="6">
        <f t="shared" si="28"/>
        <v>0</v>
      </c>
      <c r="M40" s="7">
        <f t="shared" si="33"/>
        <v>0</v>
      </c>
      <c r="N40" s="6">
        <f t="shared" si="34"/>
        <v>0</v>
      </c>
      <c r="O40" s="6">
        <f t="shared" si="34"/>
        <v>0</v>
      </c>
      <c r="P40" s="7">
        <f t="shared" si="35"/>
        <v>0</v>
      </c>
      <c r="Q40" s="6">
        <f t="shared" si="36"/>
        <v>0</v>
      </c>
      <c r="R40" s="6">
        <f t="shared" si="29"/>
        <v>0</v>
      </c>
      <c r="S40" s="6">
        <f t="shared" si="29"/>
        <v>0</v>
      </c>
      <c r="T40" s="7">
        <f t="shared" si="37"/>
        <v>0</v>
      </c>
      <c r="U40" s="6">
        <f t="shared" si="38"/>
        <v>0</v>
      </c>
      <c r="V40" s="6">
        <f t="shared" si="38"/>
        <v>0</v>
      </c>
      <c r="W40" s="7">
        <f t="shared" si="39"/>
        <v>0</v>
      </c>
    </row>
    <row r="41" spans="1:23" x14ac:dyDescent="0.3">
      <c r="A41">
        <f t="shared" si="27"/>
        <v>2005</v>
      </c>
      <c r="B41" s="27">
        <v>46</v>
      </c>
      <c r="C41" s="6">
        <v>0</v>
      </c>
      <c r="D41" s="6">
        <v>86123</v>
      </c>
      <c r="E41" s="6">
        <v>0</v>
      </c>
      <c r="F41" s="7">
        <f t="shared" si="30"/>
        <v>86123</v>
      </c>
      <c r="G41" s="6">
        <v>0</v>
      </c>
      <c r="H41" s="6">
        <v>0</v>
      </c>
      <c r="I41" s="7">
        <f t="shared" si="31"/>
        <v>86123</v>
      </c>
      <c r="J41" s="6">
        <f t="shared" si="32"/>
        <v>0</v>
      </c>
      <c r="K41" s="6">
        <f t="shared" si="28"/>
        <v>35884.583333333336</v>
      </c>
      <c r="L41" s="6">
        <f t="shared" si="28"/>
        <v>0</v>
      </c>
      <c r="M41" s="7">
        <f t="shared" si="33"/>
        <v>35884.583333333336</v>
      </c>
      <c r="N41" s="6">
        <f t="shared" si="34"/>
        <v>0</v>
      </c>
      <c r="O41" s="6">
        <f t="shared" si="34"/>
        <v>0</v>
      </c>
      <c r="P41" s="7">
        <f t="shared" si="35"/>
        <v>35884.583333333336</v>
      </c>
      <c r="Q41" s="6">
        <f t="shared" si="36"/>
        <v>0</v>
      </c>
      <c r="R41" s="6">
        <f t="shared" si="29"/>
        <v>12559.604166666666</v>
      </c>
      <c r="S41" s="6">
        <f t="shared" si="29"/>
        <v>0</v>
      </c>
      <c r="T41" s="7">
        <f t="shared" si="37"/>
        <v>12559.604166666666</v>
      </c>
      <c r="U41" s="6">
        <f t="shared" si="38"/>
        <v>0</v>
      </c>
      <c r="V41" s="6">
        <f t="shared" si="38"/>
        <v>0</v>
      </c>
      <c r="W41" s="7">
        <f t="shared" si="39"/>
        <v>12559.604166666666</v>
      </c>
    </row>
    <row r="42" spans="1:23" x14ac:dyDescent="0.3">
      <c r="A42">
        <f t="shared" si="27"/>
        <v>2005</v>
      </c>
      <c r="B42" s="27">
        <v>47</v>
      </c>
      <c r="C42" s="6">
        <v>9470840</v>
      </c>
      <c r="D42" s="6">
        <v>0</v>
      </c>
      <c r="E42" s="6">
        <v>557645</v>
      </c>
      <c r="F42" s="7">
        <f t="shared" si="30"/>
        <v>10028485</v>
      </c>
      <c r="G42" s="6">
        <v>0</v>
      </c>
      <c r="H42" s="6">
        <v>10217876</v>
      </c>
      <c r="I42" s="7">
        <f t="shared" si="31"/>
        <v>20246361</v>
      </c>
      <c r="J42" s="6">
        <f t="shared" si="32"/>
        <v>3946183.3333333335</v>
      </c>
      <c r="K42" s="6">
        <f t="shared" si="28"/>
        <v>0</v>
      </c>
      <c r="L42" s="6">
        <f t="shared" si="28"/>
        <v>232352.08333333334</v>
      </c>
      <c r="M42" s="7">
        <f t="shared" si="33"/>
        <v>4178535.416666667</v>
      </c>
      <c r="N42" s="6">
        <f t="shared" si="34"/>
        <v>0</v>
      </c>
      <c r="O42" s="6">
        <f t="shared" si="34"/>
        <v>4257448.333333334</v>
      </c>
      <c r="P42" s="7">
        <f t="shared" si="35"/>
        <v>8435983.75</v>
      </c>
      <c r="Q42" s="6">
        <f t="shared" si="36"/>
        <v>1381164.1666666667</v>
      </c>
      <c r="R42" s="6">
        <f t="shared" si="29"/>
        <v>0</v>
      </c>
      <c r="S42" s="6">
        <f t="shared" si="29"/>
        <v>81323.229166666672</v>
      </c>
      <c r="T42" s="7">
        <f t="shared" si="37"/>
        <v>1462487.3958333335</v>
      </c>
      <c r="U42" s="6">
        <f t="shared" si="38"/>
        <v>0</v>
      </c>
      <c r="V42" s="6">
        <f t="shared" si="38"/>
        <v>1490106.9166666667</v>
      </c>
      <c r="W42" s="7">
        <f t="shared" si="39"/>
        <v>2952594.3125</v>
      </c>
    </row>
    <row r="43" spans="1:23" x14ac:dyDescent="0.3">
      <c r="A43">
        <f t="shared" si="27"/>
        <v>2005</v>
      </c>
      <c r="B43" s="27">
        <v>65</v>
      </c>
      <c r="C43" s="6">
        <v>172149</v>
      </c>
      <c r="D43" s="6">
        <v>9957893</v>
      </c>
      <c r="E43" s="6">
        <v>0</v>
      </c>
      <c r="F43" s="7">
        <f t="shared" si="30"/>
        <v>10130042</v>
      </c>
      <c r="G43" s="6">
        <v>0</v>
      </c>
      <c r="H43" s="6">
        <v>0</v>
      </c>
      <c r="I43" s="7">
        <f t="shared" si="31"/>
        <v>10130042</v>
      </c>
      <c r="J43" s="6">
        <f t="shared" si="32"/>
        <v>71728.75</v>
      </c>
      <c r="K43" s="6">
        <f t="shared" si="28"/>
        <v>4149122.0833333335</v>
      </c>
      <c r="L43" s="6">
        <f t="shared" si="28"/>
        <v>0</v>
      </c>
      <c r="M43" s="7">
        <f t="shared" si="33"/>
        <v>4220850.833333334</v>
      </c>
      <c r="N43" s="6">
        <f t="shared" si="34"/>
        <v>0</v>
      </c>
      <c r="O43" s="6">
        <f t="shared" si="34"/>
        <v>0</v>
      </c>
      <c r="P43" s="7">
        <f t="shared" si="35"/>
        <v>4220850.833333334</v>
      </c>
      <c r="Q43" s="6">
        <f t="shared" si="36"/>
        <v>25105.0625</v>
      </c>
      <c r="R43" s="6">
        <f t="shared" si="29"/>
        <v>1452192.7291666667</v>
      </c>
      <c r="S43" s="6">
        <f t="shared" si="29"/>
        <v>0</v>
      </c>
      <c r="T43" s="7">
        <f t="shared" si="37"/>
        <v>1477297.7916666667</v>
      </c>
      <c r="U43" s="6">
        <f t="shared" si="38"/>
        <v>0</v>
      </c>
      <c r="V43" s="6">
        <f t="shared" si="38"/>
        <v>0</v>
      </c>
      <c r="W43" s="7">
        <f t="shared" si="39"/>
        <v>1477297.7916666667</v>
      </c>
    </row>
    <row r="44" spans="1:23" x14ac:dyDescent="0.3">
      <c r="A44">
        <f t="shared" si="27"/>
        <v>2005</v>
      </c>
      <c r="B44" s="27">
        <v>66</v>
      </c>
      <c r="C44" s="6">
        <v>0</v>
      </c>
      <c r="D44" s="6">
        <v>0</v>
      </c>
      <c r="E44" s="6">
        <v>0</v>
      </c>
      <c r="F44" s="7">
        <f t="shared" si="30"/>
        <v>0</v>
      </c>
      <c r="G44" s="6">
        <v>0</v>
      </c>
      <c r="H44" s="6">
        <v>0</v>
      </c>
      <c r="I44" s="7">
        <f t="shared" si="31"/>
        <v>0</v>
      </c>
      <c r="J44" s="6">
        <f t="shared" si="32"/>
        <v>0</v>
      </c>
      <c r="K44" s="6">
        <f t="shared" si="28"/>
        <v>0</v>
      </c>
      <c r="L44" s="6">
        <f t="shared" si="28"/>
        <v>0</v>
      </c>
      <c r="M44" s="7">
        <f t="shared" si="33"/>
        <v>0</v>
      </c>
      <c r="N44" s="6">
        <f t="shared" si="34"/>
        <v>0</v>
      </c>
      <c r="O44" s="6">
        <f t="shared" si="34"/>
        <v>0</v>
      </c>
      <c r="P44" s="7">
        <f t="shared" si="35"/>
        <v>0</v>
      </c>
      <c r="Q44" s="6">
        <f t="shared" si="36"/>
        <v>0</v>
      </c>
      <c r="R44" s="6">
        <f t="shared" si="29"/>
        <v>0</v>
      </c>
      <c r="S44" s="6">
        <f t="shared" si="29"/>
        <v>0</v>
      </c>
      <c r="T44" s="7">
        <f t="shared" si="37"/>
        <v>0</v>
      </c>
      <c r="U44" s="6">
        <f t="shared" si="38"/>
        <v>0</v>
      </c>
      <c r="V44" s="6">
        <f t="shared" si="38"/>
        <v>0</v>
      </c>
      <c r="W44" s="7">
        <f t="shared" si="39"/>
        <v>0</v>
      </c>
    </row>
    <row r="45" spans="1:23" x14ac:dyDescent="0.3">
      <c r="A45">
        <f t="shared" si="27"/>
        <v>2005</v>
      </c>
      <c r="B45" s="27">
        <v>82</v>
      </c>
      <c r="C45" s="6">
        <v>3598190</v>
      </c>
      <c r="D45" s="6">
        <v>940106</v>
      </c>
      <c r="E45" s="6">
        <v>1798489</v>
      </c>
      <c r="F45" s="7">
        <f t="shared" si="30"/>
        <v>6336785</v>
      </c>
      <c r="G45" s="6">
        <v>0</v>
      </c>
      <c r="H45" s="6">
        <v>774116</v>
      </c>
      <c r="I45" s="7">
        <f t="shared" si="31"/>
        <v>7110901</v>
      </c>
      <c r="J45" s="6">
        <f t="shared" si="32"/>
        <v>1499245.8333333335</v>
      </c>
      <c r="K45" s="6">
        <f t="shared" si="28"/>
        <v>391710.83333333337</v>
      </c>
      <c r="L45" s="6">
        <f t="shared" si="28"/>
        <v>749370.41666666674</v>
      </c>
      <c r="M45" s="7">
        <f t="shared" si="33"/>
        <v>2640327.083333334</v>
      </c>
      <c r="N45" s="6">
        <f t="shared" si="34"/>
        <v>0</v>
      </c>
      <c r="O45" s="6">
        <f t="shared" si="34"/>
        <v>322548.33333333337</v>
      </c>
      <c r="P45" s="7">
        <f t="shared" si="35"/>
        <v>2962875.4166666674</v>
      </c>
      <c r="Q45" s="6">
        <f t="shared" si="36"/>
        <v>524736.04166666674</v>
      </c>
      <c r="R45" s="6">
        <f t="shared" si="29"/>
        <v>137098.79166666669</v>
      </c>
      <c r="S45" s="6">
        <f t="shared" si="29"/>
        <v>262279.64583333337</v>
      </c>
      <c r="T45" s="7">
        <f t="shared" si="37"/>
        <v>924114.47916666686</v>
      </c>
      <c r="U45" s="6">
        <f t="shared" si="38"/>
        <v>0</v>
      </c>
      <c r="V45" s="6">
        <f t="shared" si="38"/>
        <v>112891.91666666667</v>
      </c>
      <c r="W45" s="7">
        <f t="shared" si="39"/>
        <v>1037006.3958333335</v>
      </c>
    </row>
    <row r="46" spans="1:23" x14ac:dyDescent="0.3">
      <c r="B46" s="28" t="s">
        <v>8</v>
      </c>
      <c r="C46" s="6">
        <v>107695839</v>
      </c>
      <c r="D46" s="6">
        <v>32613588</v>
      </c>
      <c r="E46" s="6">
        <v>7995740</v>
      </c>
      <c r="F46" s="7">
        <f t="shared" ref="F46:W46" si="40">SUM(F35:F45)</f>
        <v>148305167</v>
      </c>
      <c r="G46" s="6">
        <v>2569238</v>
      </c>
      <c r="H46" s="6">
        <v>88357805</v>
      </c>
      <c r="I46" s="7">
        <f t="shared" si="40"/>
        <v>239232210</v>
      </c>
      <c r="J46" s="6">
        <f t="shared" si="40"/>
        <v>44873266.250000015</v>
      </c>
      <c r="K46" s="6">
        <f t="shared" si="40"/>
        <v>13588995.000000002</v>
      </c>
      <c r="L46" s="6">
        <f t="shared" si="40"/>
        <v>3331558.333333334</v>
      </c>
      <c r="M46" s="7">
        <f t="shared" si="40"/>
        <v>61793819.583333351</v>
      </c>
      <c r="N46" s="6">
        <f t="shared" si="40"/>
        <v>1070515.8333333333</v>
      </c>
      <c r="O46" s="6">
        <f t="shared" si="40"/>
        <v>36815752.083333336</v>
      </c>
      <c r="P46" s="7">
        <f t="shared" si="40"/>
        <v>99680087.5</v>
      </c>
      <c r="Q46" s="6">
        <f t="shared" si="40"/>
        <v>15705643.187499998</v>
      </c>
      <c r="R46" s="6">
        <f t="shared" si="40"/>
        <v>4756148.25</v>
      </c>
      <c r="S46" s="6">
        <f t="shared" si="40"/>
        <v>1166045.4166666665</v>
      </c>
      <c r="T46" s="7">
        <f t="shared" si="40"/>
        <v>21627836.854166668</v>
      </c>
      <c r="U46" s="6">
        <f t="shared" si="40"/>
        <v>374680.54166666669</v>
      </c>
      <c r="V46" s="6">
        <f t="shared" si="40"/>
        <v>12885513.229166666</v>
      </c>
      <c r="W46" s="7">
        <f t="shared" si="40"/>
        <v>34888030.625000007</v>
      </c>
    </row>
    <row r="48" spans="1:23" x14ac:dyDescent="0.3">
      <c r="B48" s="25">
        <v>2006</v>
      </c>
      <c r="C48" s="55" t="s">
        <v>0</v>
      </c>
      <c r="D48" s="55"/>
      <c r="E48" s="55"/>
      <c r="F48" s="55"/>
      <c r="G48" s="55"/>
      <c r="H48" s="55"/>
      <c r="I48" s="55"/>
      <c r="J48" s="55" t="s">
        <v>30</v>
      </c>
      <c r="K48" s="55"/>
      <c r="L48" s="55"/>
      <c r="M48" s="55"/>
      <c r="N48" s="55"/>
      <c r="O48" s="55"/>
      <c r="P48" s="55"/>
      <c r="Q48" s="55" t="s">
        <v>31</v>
      </c>
      <c r="R48" s="55"/>
      <c r="S48" s="55"/>
      <c r="T48" s="55"/>
      <c r="U48" s="55"/>
      <c r="V48" s="55"/>
      <c r="W48" s="55"/>
    </row>
    <row r="49" spans="1:23" ht="72" x14ac:dyDescent="0.3">
      <c r="B49" s="26" t="s">
        <v>73</v>
      </c>
      <c r="C49" s="4" t="s">
        <v>2</v>
      </c>
      <c r="D49" s="4" t="s">
        <v>3</v>
      </c>
      <c r="E49" s="4" t="s">
        <v>4</v>
      </c>
      <c r="F49" s="5" t="s">
        <v>5</v>
      </c>
      <c r="G49" s="4" t="s">
        <v>6</v>
      </c>
      <c r="H49" s="4" t="s">
        <v>7</v>
      </c>
      <c r="I49" s="5" t="s">
        <v>8</v>
      </c>
      <c r="J49" s="4" t="s">
        <v>2</v>
      </c>
      <c r="K49" s="4" t="s">
        <v>3</v>
      </c>
      <c r="L49" s="4" t="s">
        <v>4</v>
      </c>
      <c r="M49" s="5" t="s">
        <v>5</v>
      </c>
      <c r="N49" s="4" t="s">
        <v>6</v>
      </c>
      <c r="O49" s="4" t="s">
        <v>7</v>
      </c>
      <c r="P49" s="5" t="s">
        <v>8</v>
      </c>
      <c r="Q49" s="4" t="s">
        <v>2</v>
      </c>
      <c r="R49" s="4" t="s">
        <v>3</v>
      </c>
      <c r="S49" s="4" t="s">
        <v>4</v>
      </c>
      <c r="T49" s="5" t="s">
        <v>5</v>
      </c>
      <c r="U49" s="4" t="s">
        <v>6</v>
      </c>
      <c r="V49" s="4" t="s">
        <v>7</v>
      </c>
      <c r="W49" s="5" t="s">
        <v>8</v>
      </c>
    </row>
    <row r="50" spans="1:23" x14ac:dyDescent="0.3">
      <c r="A50">
        <f t="shared" ref="A50:A60" si="41">A35+1</f>
        <v>2006</v>
      </c>
      <c r="B50" s="27">
        <v>9</v>
      </c>
      <c r="C50" s="6">
        <v>6784710</v>
      </c>
      <c r="D50" s="6">
        <v>10204358</v>
      </c>
      <c r="E50" s="6">
        <v>0</v>
      </c>
      <c r="F50" s="7">
        <f>+SUM(C50:E50)</f>
        <v>16989068</v>
      </c>
      <c r="G50" s="6">
        <v>16091</v>
      </c>
      <c r="H50" s="6">
        <v>0</v>
      </c>
      <c r="I50" s="7">
        <f>SUM(F50:H50)</f>
        <v>17005159</v>
      </c>
      <c r="J50" s="6">
        <f>C50*$J$1</f>
        <v>2826962.5</v>
      </c>
      <c r="K50" s="6">
        <f t="shared" ref="K50:L60" si="42">D50*$J$1</f>
        <v>4251815.833333334</v>
      </c>
      <c r="L50" s="6">
        <f t="shared" si="42"/>
        <v>0</v>
      </c>
      <c r="M50" s="7">
        <f>+SUM(J50:L50)</f>
        <v>7078778.333333334</v>
      </c>
      <c r="N50" s="6">
        <f>G50*$J$1</f>
        <v>6704.5833333333339</v>
      </c>
      <c r="O50" s="6">
        <f>H50*$J$1</f>
        <v>0</v>
      </c>
      <c r="P50" s="7">
        <f>SUM(M50:O50)</f>
        <v>7085482.916666667</v>
      </c>
      <c r="Q50" s="6">
        <f>J50*$Q$1</f>
        <v>989436.87499999988</v>
      </c>
      <c r="R50" s="6">
        <f t="shared" ref="R50:S60" si="43">K50*$Q$1</f>
        <v>1488135.5416666667</v>
      </c>
      <c r="S50" s="6">
        <f t="shared" si="43"/>
        <v>0</v>
      </c>
      <c r="T50" s="7">
        <f>+SUM(Q50:S50)</f>
        <v>2477572.4166666665</v>
      </c>
      <c r="U50" s="6">
        <f>N50*$Q$1</f>
        <v>2346.6041666666665</v>
      </c>
      <c r="V50" s="6">
        <f>O50*$Q$1</f>
        <v>0</v>
      </c>
      <c r="W50" s="7">
        <f>SUM(T50:V50)</f>
        <v>2479919.020833333</v>
      </c>
    </row>
    <row r="51" spans="1:23" x14ac:dyDescent="0.3">
      <c r="A51">
        <f t="shared" si="41"/>
        <v>2006</v>
      </c>
      <c r="B51" s="27">
        <v>11</v>
      </c>
      <c r="C51" s="6">
        <v>0</v>
      </c>
      <c r="D51" s="6">
        <v>888133</v>
      </c>
      <c r="E51" s="6">
        <v>0</v>
      </c>
      <c r="F51" s="7">
        <f t="shared" ref="F51:F60" si="44">+SUM(C51:E51)</f>
        <v>888133</v>
      </c>
      <c r="G51" s="6">
        <v>0</v>
      </c>
      <c r="H51" s="6">
        <v>0</v>
      </c>
      <c r="I51" s="7">
        <f t="shared" ref="I51:I60" si="45">SUM(F51:H51)</f>
        <v>888133</v>
      </c>
      <c r="J51" s="6">
        <f t="shared" ref="J51:J60" si="46">C51*$J$1</f>
        <v>0</v>
      </c>
      <c r="K51" s="6">
        <f t="shared" si="42"/>
        <v>370055.41666666669</v>
      </c>
      <c r="L51" s="6">
        <f t="shared" si="42"/>
        <v>0</v>
      </c>
      <c r="M51" s="7">
        <f t="shared" ref="M51:M60" si="47">+SUM(J51:L51)</f>
        <v>370055.41666666669</v>
      </c>
      <c r="N51" s="6">
        <f t="shared" ref="N51:O60" si="48">G51*$J$1</f>
        <v>0</v>
      </c>
      <c r="O51" s="6">
        <f t="shared" si="48"/>
        <v>0</v>
      </c>
      <c r="P51" s="7">
        <f t="shared" ref="P51:P60" si="49">SUM(M51:O51)</f>
        <v>370055.41666666669</v>
      </c>
      <c r="Q51" s="6">
        <f t="shared" ref="Q51:Q60" si="50">J51*$Q$1</f>
        <v>0</v>
      </c>
      <c r="R51" s="6">
        <f t="shared" si="43"/>
        <v>129519.39583333333</v>
      </c>
      <c r="S51" s="6">
        <f t="shared" si="43"/>
        <v>0</v>
      </c>
      <c r="T51" s="7">
        <f t="shared" ref="T51:T60" si="51">+SUM(Q51:S51)</f>
        <v>129519.39583333333</v>
      </c>
      <c r="U51" s="6">
        <f t="shared" ref="U51:V60" si="52">N51*$Q$1</f>
        <v>0</v>
      </c>
      <c r="V51" s="6">
        <f t="shared" si="52"/>
        <v>0</v>
      </c>
      <c r="W51" s="7">
        <f t="shared" ref="W51:W60" si="53">SUM(T51:V51)</f>
        <v>129519.39583333333</v>
      </c>
    </row>
    <row r="52" spans="1:23" x14ac:dyDescent="0.3">
      <c r="A52">
        <f t="shared" si="41"/>
        <v>2006</v>
      </c>
      <c r="B52" s="27">
        <v>31</v>
      </c>
      <c r="C52" s="6">
        <v>87766867</v>
      </c>
      <c r="D52" s="6">
        <v>8637623</v>
      </c>
      <c r="E52" s="6">
        <v>4752836</v>
      </c>
      <c r="F52" s="7">
        <f t="shared" si="44"/>
        <v>101157326</v>
      </c>
      <c r="G52" s="6">
        <v>2779014</v>
      </c>
      <c r="H52" s="6">
        <v>333562</v>
      </c>
      <c r="I52" s="7">
        <f t="shared" si="45"/>
        <v>104269902</v>
      </c>
      <c r="J52" s="6">
        <f t="shared" si="46"/>
        <v>36569527.916666672</v>
      </c>
      <c r="K52" s="6">
        <f t="shared" si="42"/>
        <v>3599009.5833333335</v>
      </c>
      <c r="L52" s="6">
        <f t="shared" si="42"/>
        <v>1980348.3333333335</v>
      </c>
      <c r="M52" s="7">
        <f t="shared" si="47"/>
        <v>42148885.833333343</v>
      </c>
      <c r="N52" s="6">
        <f t="shared" si="48"/>
        <v>1157922.5</v>
      </c>
      <c r="O52" s="6">
        <f t="shared" si="48"/>
        <v>138984.16666666669</v>
      </c>
      <c r="P52" s="7">
        <f t="shared" si="49"/>
        <v>43445792.500000007</v>
      </c>
      <c r="Q52" s="6">
        <f t="shared" si="50"/>
        <v>12799334.770833334</v>
      </c>
      <c r="R52" s="6">
        <f t="shared" si="43"/>
        <v>1259653.3541666667</v>
      </c>
      <c r="S52" s="6">
        <f t="shared" si="43"/>
        <v>693121.91666666663</v>
      </c>
      <c r="T52" s="7">
        <f t="shared" si="51"/>
        <v>14752110.041666666</v>
      </c>
      <c r="U52" s="6">
        <f t="shared" si="52"/>
        <v>405272.875</v>
      </c>
      <c r="V52" s="6">
        <f t="shared" si="52"/>
        <v>48644.458333333336</v>
      </c>
      <c r="W52" s="7">
        <f t="shared" si="53"/>
        <v>15206027.375</v>
      </c>
    </row>
    <row r="53" spans="1:23" x14ac:dyDescent="0.3">
      <c r="A53">
        <f t="shared" si="41"/>
        <v>2006</v>
      </c>
      <c r="B53" s="27">
        <v>32</v>
      </c>
      <c r="C53" s="6">
        <v>0</v>
      </c>
      <c r="D53" s="6">
        <v>0</v>
      </c>
      <c r="E53" s="6">
        <v>0</v>
      </c>
      <c r="F53" s="7">
        <f t="shared" si="44"/>
        <v>0</v>
      </c>
      <c r="G53" s="6">
        <v>0</v>
      </c>
      <c r="H53" s="6">
        <v>0</v>
      </c>
      <c r="I53" s="7">
        <f t="shared" si="45"/>
        <v>0</v>
      </c>
      <c r="J53" s="6">
        <f t="shared" si="46"/>
        <v>0</v>
      </c>
      <c r="K53" s="6">
        <f t="shared" si="42"/>
        <v>0</v>
      </c>
      <c r="L53" s="6">
        <f t="shared" si="42"/>
        <v>0</v>
      </c>
      <c r="M53" s="7">
        <f t="shared" si="47"/>
        <v>0</v>
      </c>
      <c r="N53" s="6">
        <f t="shared" si="48"/>
        <v>0</v>
      </c>
      <c r="O53" s="6">
        <f t="shared" si="48"/>
        <v>0</v>
      </c>
      <c r="P53" s="7">
        <f t="shared" si="49"/>
        <v>0</v>
      </c>
      <c r="Q53" s="6">
        <f t="shared" si="50"/>
        <v>0</v>
      </c>
      <c r="R53" s="6">
        <f t="shared" si="43"/>
        <v>0</v>
      </c>
      <c r="S53" s="6">
        <f t="shared" si="43"/>
        <v>0</v>
      </c>
      <c r="T53" s="7">
        <f t="shared" si="51"/>
        <v>0</v>
      </c>
      <c r="U53" s="6">
        <f t="shared" si="52"/>
        <v>0</v>
      </c>
      <c r="V53" s="6">
        <f t="shared" si="52"/>
        <v>0</v>
      </c>
      <c r="W53" s="7">
        <f t="shared" si="53"/>
        <v>0</v>
      </c>
    </row>
    <row r="54" spans="1:23" x14ac:dyDescent="0.3">
      <c r="A54">
        <f t="shared" si="41"/>
        <v>2006</v>
      </c>
      <c r="B54" s="27">
        <v>33</v>
      </c>
      <c r="C54" s="6">
        <v>2463207</v>
      </c>
      <c r="D54" s="6">
        <v>500184</v>
      </c>
      <c r="E54" s="6">
        <v>1500</v>
      </c>
      <c r="F54" s="7">
        <f t="shared" si="44"/>
        <v>2964891</v>
      </c>
      <c r="G54" s="6">
        <v>0</v>
      </c>
      <c r="H54" s="6">
        <v>75194899</v>
      </c>
      <c r="I54" s="7">
        <f t="shared" si="45"/>
        <v>78159790</v>
      </c>
      <c r="J54" s="6">
        <f t="shared" si="46"/>
        <v>1026336.25</v>
      </c>
      <c r="K54" s="6">
        <f t="shared" si="42"/>
        <v>208410</v>
      </c>
      <c r="L54" s="6">
        <f t="shared" si="42"/>
        <v>625</v>
      </c>
      <c r="M54" s="7">
        <f t="shared" si="47"/>
        <v>1235371.25</v>
      </c>
      <c r="N54" s="6">
        <f t="shared" si="48"/>
        <v>0</v>
      </c>
      <c r="O54" s="6">
        <f t="shared" si="48"/>
        <v>31331207.916666668</v>
      </c>
      <c r="P54" s="7">
        <f t="shared" si="49"/>
        <v>32566579.166666668</v>
      </c>
      <c r="Q54" s="6">
        <f t="shared" si="50"/>
        <v>359217.6875</v>
      </c>
      <c r="R54" s="6">
        <f t="shared" si="43"/>
        <v>72943.5</v>
      </c>
      <c r="S54" s="6">
        <f t="shared" si="43"/>
        <v>218.75</v>
      </c>
      <c r="T54" s="7">
        <f t="shared" si="51"/>
        <v>432379.9375</v>
      </c>
      <c r="U54" s="6">
        <f t="shared" si="52"/>
        <v>0</v>
      </c>
      <c r="V54" s="6">
        <f t="shared" si="52"/>
        <v>10965922.770833334</v>
      </c>
      <c r="W54" s="7">
        <f t="shared" si="53"/>
        <v>11398302.708333334</v>
      </c>
    </row>
    <row r="55" spans="1:23" x14ac:dyDescent="0.3">
      <c r="A55">
        <f t="shared" si="41"/>
        <v>2006</v>
      </c>
      <c r="B55" s="27">
        <v>40</v>
      </c>
      <c r="C55" s="6">
        <v>0</v>
      </c>
      <c r="D55" s="6">
        <v>0</v>
      </c>
      <c r="E55" s="6">
        <v>0</v>
      </c>
      <c r="F55" s="7">
        <f t="shared" si="44"/>
        <v>0</v>
      </c>
      <c r="G55" s="6">
        <v>0</v>
      </c>
      <c r="H55" s="6">
        <v>0</v>
      </c>
      <c r="I55" s="7">
        <f t="shared" si="45"/>
        <v>0</v>
      </c>
      <c r="J55" s="6">
        <f t="shared" si="46"/>
        <v>0</v>
      </c>
      <c r="K55" s="6">
        <f t="shared" si="42"/>
        <v>0</v>
      </c>
      <c r="L55" s="6">
        <f t="shared" si="42"/>
        <v>0</v>
      </c>
      <c r="M55" s="7">
        <f t="shared" si="47"/>
        <v>0</v>
      </c>
      <c r="N55" s="6">
        <f t="shared" si="48"/>
        <v>0</v>
      </c>
      <c r="O55" s="6">
        <f t="shared" si="48"/>
        <v>0</v>
      </c>
      <c r="P55" s="7">
        <f t="shared" si="49"/>
        <v>0</v>
      </c>
      <c r="Q55" s="6">
        <f t="shared" si="50"/>
        <v>0</v>
      </c>
      <c r="R55" s="6">
        <f t="shared" si="43"/>
        <v>0</v>
      </c>
      <c r="S55" s="6">
        <f t="shared" si="43"/>
        <v>0</v>
      </c>
      <c r="T55" s="7">
        <f t="shared" si="51"/>
        <v>0</v>
      </c>
      <c r="U55" s="6">
        <f t="shared" si="52"/>
        <v>0</v>
      </c>
      <c r="V55" s="6">
        <f t="shared" si="52"/>
        <v>0</v>
      </c>
      <c r="W55" s="7">
        <f t="shared" si="53"/>
        <v>0</v>
      </c>
    </row>
    <row r="56" spans="1:23" x14ac:dyDescent="0.3">
      <c r="A56">
        <f t="shared" si="41"/>
        <v>2006</v>
      </c>
      <c r="B56" s="27">
        <v>46</v>
      </c>
      <c r="C56" s="6">
        <v>0</v>
      </c>
      <c r="D56" s="6">
        <v>96223</v>
      </c>
      <c r="E56" s="6">
        <v>0</v>
      </c>
      <c r="F56" s="7">
        <f t="shared" si="44"/>
        <v>96223</v>
      </c>
      <c r="G56" s="6">
        <v>0</v>
      </c>
      <c r="H56" s="6">
        <v>0</v>
      </c>
      <c r="I56" s="7">
        <f t="shared" si="45"/>
        <v>96223</v>
      </c>
      <c r="J56" s="6">
        <f t="shared" si="46"/>
        <v>0</v>
      </c>
      <c r="K56" s="6">
        <f t="shared" si="42"/>
        <v>40092.916666666672</v>
      </c>
      <c r="L56" s="6">
        <f t="shared" si="42"/>
        <v>0</v>
      </c>
      <c r="M56" s="7">
        <f t="shared" si="47"/>
        <v>40092.916666666672</v>
      </c>
      <c r="N56" s="6">
        <f t="shared" si="48"/>
        <v>0</v>
      </c>
      <c r="O56" s="6">
        <f t="shared" si="48"/>
        <v>0</v>
      </c>
      <c r="P56" s="7">
        <f t="shared" si="49"/>
        <v>40092.916666666672</v>
      </c>
      <c r="Q56" s="6">
        <f t="shared" si="50"/>
        <v>0</v>
      </c>
      <c r="R56" s="6">
        <f t="shared" si="43"/>
        <v>14032.520833333334</v>
      </c>
      <c r="S56" s="6">
        <f t="shared" si="43"/>
        <v>0</v>
      </c>
      <c r="T56" s="7">
        <f t="shared" si="51"/>
        <v>14032.520833333334</v>
      </c>
      <c r="U56" s="6">
        <f t="shared" si="52"/>
        <v>0</v>
      </c>
      <c r="V56" s="6">
        <f t="shared" si="52"/>
        <v>0</v>
      </c>
      <c r="W56" s="7">
        <f t="shared" si="53"/>
        <v>14032.520833333334</v>
      </c>
    </row>
    <row r="57" spans="1:23" x14ac:dyDescent="0.3">
      <c r="A57">
        <f t="shared" si="41"/>
        <v>2006</v>
      </c>
      <c r="B57" s="27">
        <v>47</v>
      </c>
      <c r="C57" s="6">
        <v>8537940</v>
      </c>
      <c r="D57" s="6">
        <v>0</v>
      </c>
      <c r="E57" s="6">
        <v>521677</v>
      </c>
      <c r="F57" s="7">
        <f t="shared" si="44"/>
        <v>9059617</v>
      </c>
      <c r="G57" s="6">
        <v>0</v>
      </c>
      <c r="H57" s="6">
        <v>11017192</v>
      </c>
      <c r="I57" s="7">
        <f t="shared" si="45"/>
        <v>20076809</v>
      </c>
      <c r="J57" s="6">
        <f t="shared" si="46"/>
        <v>3557475</v>
      </c>
      <c r="K57" s="6">
        <f t="shared" si="42"/>
        <v>0</v>
      </c>
      <c r="L57" s="6">
        <f t="shared" si="42"/>
        <v>217365.41666666669</v>
      </c>
      <c r="M57" s="7">
        <f t="shared" si="47"/>
        <v>3774840.4166666665</v>
      </c>
      <c r="N57" s="6">
        <f t="shared" si="48"/>
        <v>0</v>
      </c>
      <c r="O57" s="6">
        <f t="shared" si="48"/>
        <v>4590496.666666667</v>
      </c>
      <c r="P57" s="7">
        <f t="shared" si="49"/>
        <v>8365337.083333334</v>
      </c>
      <c r="Q57" s="6">
        <f t="shared" si="50"/>
        <v>1245116.25</v>
      </c>
      <c r="R57" s="6">
        <f t="shared" si="43"/>
        <v>0</v>
      </c>
      <c r="S57" s="6">
        <f t="shared" si="43"/>
        <v>76077.895833333328</v>
      </c>
      <c r="T57" s="7">
        <f t="shared" si="51"/>
        <v>1321194.1458333333</v>
      </c>
      <c r="U57" s="6">
        <f t="shared" si="52"/>
        <v>0</v>
      </c>
      <c r="V57" s="6">
        <f t="shared" si="52"/>
        <v>1606673.8333333333</v>
      </c>
      <c r="W57" s="7">
        <f t="shared" si="53"/>
        <v>2927867.9791666665</v>
      </c>
    </row>
    <row r="58" spans="1:23" x14ac:dyDescent="0.3">
      <c r="A58">
        <f t="shared" si="41"/>
        <v>2006</v>
      </c>
      <c r="B58" s="27">
        <v>65</v>
      </c>
      <c r="C58" s="6">
        <v>144367</v>
      </c>
      <c r="D58" s="6">
        <v>9885300</v>
      </c>
      <c r="E58" s="6">
        <v>0</v>
      </c>
      <c r="F58" s="7">
        <f t="shared" si="44"/>
        <v>10029667</v>
      </c>
      <c r="G58" s="6">
        <v>0</v>
      </c>
      <c r="H58" s="6">
        <v>0</v>
      </c>
      <c r="I58" s="7">
        <f t="shared" si="45"/>
        <v>10029667</v>
      </c>
      <c r="J58" s="6">
        <f t="shared" si="46"/>
        <v>60152.916666666672</v>
      </c>
      <c r="K58" s="6">
        <f t="shared" si="42"/>
        <v>4118875</v>
      </c>
      <c r="L58" s="6">
        <f t="shared" si="42"/>
        <v>0</v>
      </c>
      <c r="M58" s="7">
        <f t="shared" si="47"/>
        <v>4179027.9166666665</v>
      </c>
      <c r="N58" s="6">
        <f t="shared" si="48"/>
        <v>0</v>
      </c>
      <c r="O58" s="6">
        <f t="shared" si="48"/>
        <v>0</v>
      </c>
      <c r="P58" s="7">
        <f t="shared" si="49"/>
        <v>4179027.9166666665</v>
      </c>
      <c r="Q58" s="6">
        <f t="shared" si="50"/>
        <v>21053.520833333332</v>
      </c>
      <c r="R58" s="6">
        <f t="shared" si="43"/>
        <v>1441606.25</v>
      </c>
      <c r="S58" s="6">
        <f t="shared" si="43"/>
        <v>0</v>
      </c>
      <c r="T58" s="7">
        <f t="shared" si="51"/>
        <v>1462659.7708333333</v>
      </c>
      <c r="U58" s="6">
        <f t="shared" si="52"/>
        <v>0</v>
      </c>
      <c r="V58" s="6">
        <f t="shared" si="52"/>
        <v>0</v>
      </c>
      <c r="W58" s="7">
        <f t="shared" si="53"/>
        <v>1462659.7708333333</v>
      </c>
    </row>
    <row r="59" spans="1:23" x14ac:dyDescent="0.3">
      <c r="A59">
        <f t="shared" si="41"/>
        <v>2006</v>
      </c>
      <c r="B59" s="27">
        <v>66</v>
      </c>
      <c r="C59" s="6">
        <v>0</v>
      </c>
      <c r="D59" s="6">
        <v>0</v>
      </c>
      <c r="E59" s="6">
        <v>0</v>
      </c>
      <c r="F59" s="7">
        <f t="shared" si="44"/>
        <v>0</v>
      </c>
      <c r="G59" s="6">
        <v>0</v>
      </c>
      <c r="H59" s="6">
        <v>0</v>
      </c>
      <c r="I59" s="7">
        <f t="shared" si="45"/>
        <v>0</v>
      </c>
      <c r="J59" s="6">
        <f t="shared" si="46"/>
        <v>0</v>
      </c>
      <c r="K59" s="6">
        <f t="shared" si="42"/>
        <v>0</v>
      </c>
      <c r="L59" s="6">
        <f t="shared" si="42"/>
        <v>0</v>
      </c>
      <c r="M59" s="7">
        <f t="shared" si="47"/>
        <v>0</v>
      </c>
      <c r="N59" s="6">
        <f t="shared" si="48"/>
        <v>0</v>
      </c>
      <c r="O59" s="6">
        <f t="shared" si="48"/>
        <v>0</v>
      </c>
      <c r="P59" s="7">
        <f t="shared" si="49"/>
        <v>0</v>
      </c>
      <c r="Q59" s="6">
        <f t="shared" si="50"/>
        <v>0</v>
      </c>
      <c r="R59" s="6">
        <f t="shared" si="43"/>
        <v>0</v>
      </c>
      <c r="S59" s="6">
        <f t="shared" si="43"/>
        <v>0</v>
      </c>
      <c r="T59" s="7">
        <f t="shared" si="51"/>
        <v>0</v>
      </c>
      <c r="U59" s="6">
        <f t="shared" si="52"/>
        <v>0</v>
      </c>
      <c r="V59" s="6">
        <f t="shared" si="52"/>
        <v>0</v>
      </c>
      <c r="W59" s="7">
        <f t="shared" si="53"/>
        <v>0</v>
      </c>
    </row>
    <row r="60" spans="1:23" x14ac:dyDescent="0.3">
      <c r="A60">
        <f t="shared" si="41"/>
        <v>2006</v>
      </c>
      <c r="B60" s="27">
        <v>82</v>
      </c>
      <c r="C60" s="6">
        <v>3531562</v>
      </c>
      <c r="D60" s="6">
        <v>838736</v>
      </c>
      <c r="E60" s="6">
        <v>1667780</v>
      </c>
      <c r="F60" s="7">
        <f t="shared" si="44"/>
        <v>6038078</v>
      </c>
      <c r="G60" s="6">
        <v>0</v>
      </c>
      <c r="H60" s="6">
        <v>807425</v>
      </c>
      <c r="I60" s="7">
        <f t="shared" si="45"/>
        <v>6845503</v>
      </c>
      <c r="J60" s="6">
        <f t="shared" si="46"/>
        <v>1471484.1666666667</v>
      </c>
      <c r="K60" s="6">
        <f t="shared" si="42"/>
        <v>349473.33333333337</v>
      </c>
      <c r="L60" s="6">
        <f t="shared" si="42"/>
        <v>694908.33333333337</v>
      </c>
      <c r="M60" s="7">
        <f t="shared" si="47"/>
        <v>2515865.8333333335</v>
      </c>
      <c r="N60" s="6">
        <f t="shared" si="48"/>
        <v>0</v>
      </c>
      <c r="O60" s="6">
        <f t="shared" si="48"/>
        <v>336427.08333333337</v>
      </c>
      <c r="P60" s="7">
        <f t="shared" si="49"/>
        <v>2852292.916666667</v>
      </c>
      <c r="Q60" s="6">
        <f t="shared" si="50"/>
        <v>515019.45833333331</v>
      </c>
      <c r="R60" s="6">
        <f t="shared" si="43"/>
        <v>122315.66666666667</v>
      </c>
      <c r="S60" s="6">
        <f t="shared" si="43"/>
        <v>243217.91666666666</v>
      </c>
      <c r="T60" s="7">
        <f t="shared" si="51"/>
        <v>880553.04166666663</v>
      </c>
      <c r="U60" s="6">
        <f t="shared" si="52"/>
        <v>0</v>
      </c>
      <c r="V60" s="6">
        <f t="shared" si="52"/>
        <v>117749.47916666667</v>
      </c>
      <c r="W60" s="7">
        <f t="shared" si="53"/>
        <v>998302.52083333326</v>
      </c>
    </row>
    <row r="61" spans="1:23" x14ac:dyDescent="0.3">
      <c r="B61" s="28" t="s">
        <v>8</v>
      </c>
      <c r="C61" s="6">
        <v>109228653</v>
      </c>
      <c r="D61" s="6">
        <v>31050557</v>
      </c>
      <c r="E61" s="6">
        <v>6943793</v>
      </c>
      <c r="F61" s="7">
        <f t="shared" ref="F61:W61" si="54">SUM(F50:F60)</f>
        <v>147223003</v>
      </c>
      <c r="G61" s="6">
        <v>2795105</v>
      </c>
      <c r="H61" s="6">
        <v>87353078</v>
      </c>
      <c r="I61" s="7">
        <f t="shared" si="54"/>
        <v>237371186</v>
      </c>
      <c r="J61" s="6">
        <f t="shared" si="54"/>
        <v>45511938.75</v>
      </c>
      <c r="K61" s="6">
        <f t="shared" si="54"/>
        <v>12937732.083333334</v>
      </c>
      <c r="L61" s="6">
        <f t="shared" si="54"/>
        <v>2893247.0833333335</v>
      </c>
      <c r="M61" s="7">
        <f t="shared" si="54"/>
        <v>61342917.916666672</v>
      </c>
      <c r="N61" s="6">
        <f t="shared" si="54"/>
        <v>1164627.0833333333</v>
      </c>
      <c r="O61" s="6">
        <f t="shared" si="54"/>
        <v>36397115.833333336</v>
      </c>
      <c r="P61" s="7">
        <f t="shared" si="54"/>
        <v>98904660.833333358</v>
      </c>
      <c r="Q61" s="6">
        <f t="shared" si="54"/>
        <v>15929178.562500002</v>
      </c>
      <c r="R61" s="6">
        <f t="shared" si="54"/>
        <v>4528206.229166667</v>
      </c>
      <c r="S61" s="6">
        <f t="shared" si="54"/>
        <v>1012636.4791666666</v>
      </c>
      <c r="T61" s="7">
        <f t="shared" si="54"/>
        <v>21470021.270833328</v>
      </c>
      <c r="U61" s="6">
        <f t="shared" si="54"/>
        <v>407619.47916666669</v>
      </c>
      <c r="V61" s="6">
        <f t="shared" si="54"/>
        <v>12738990.541666668</v>
      </c>
      <c r="W61" s="7">
        <f t="shared" si="54"/>
        <v>34616631.291666672</v>
      </c>
    </row>
    <row r="63" spans="1:23" x14ac:dyDescent="0.3">
      <c r="B63" s="25">
        <v>2007</v>
      </c>
      <c r="C63" s="55" t="s">
        <v>0</v>
      </c>
      <c r="D63" s="55"/>
      <c r="E63" s="55"/>
      <c r="F63" s="55"/>
      <c r="G63" s="55"/>
      <c r="H63" s="55"/>
      <c r="I63" s="55"/>
      <c r="J63" s="55" t="s">
        <v>30</v>
      </c>
      <c r="K63" s="55"/>
      <c r="L63" s="55"/>
      <c r="M63" s="55"/>
      <c r="N63" s="55"/>
      <c r="O63" s="55"/>
      <c r="P63" s="55"/>
      <c r="Q63" s="55" t="s">
        <v>31</v>
      </c>
      <c r="R63" s="55"/>
      <c r="S63" s="55"/>
      <c r="T63" s="55"/>
      <c r="U63" s="55"/>
      <c r="V63" s="55"/>
      <c r="W63" s="55"/>
    </row>
    <row r="64" spans="1:23" ht="72" x14ac:dyDescent="0.3">
      <c r="B64" s="26" t="s">
        <v>73</v>
      </c>
      <c r="C64" s="4" t="s">
        <v>2</v>
      </c>
      <c r="D64" s="4" t="s">
        <v>3</v>
      </c>
      <c r="E64" s="4" t="s">
        <v>4</v>
      </c>
      <c r="F64" s="5" t="s">
        <v>5</v>
      </c>
      <c r="G64" s="4" t="s">
        <v>6</v>
      </c>
      <c r="H64" s="4" t="s">
        <v>7</v>
      </c>
      <c r="I64" s="5" t="s">
        <v>8</v>
      </c>
      <c r="J64" s="4" t="s">
        <v>2</v>
      </c>
      <c r="K64" s="4" t="s">
        <v>3</v>
      </c>
      <c r="L64" s="4" t="s">
        <v>4</v>
      </c>
      <c r="M64" s="5" t="s">
        <v>5</v>
      </c>
      <c r="N64" s="4" t="s">
        <v>6</v>
      </c>
      <c r="O64" s="4" t="s">
        <v>7</v>
      </c>
      <c r="P64" s="5" t="s">
        <v>8</v>
      </c>
      <c r="Q64" s="4" t="s">
        <v>2</v>
      </c>
      <c r="R64" s="4" t="s">
        <v>3</v>
      </c>
      <c r="S64" s="4" t="s">
        <v>4</v>
      </c>
      <c r="T64" s="5" t="s">
        <v>5</v>
      </c>
      <c r="U64" s="4" t="s">
        <v>6</v>
      </c>
      <c r="V64" s="4" t="s">
        <v>7</v>
      </c>
      <c r="W64" s="5" t="s">
        <v>8</v>
      </c>
    </row>
    <row r="65" spans="1:23" x14ac:dyDescent="0.3">
      <c r="A65">
        <f t="shared" ref="A65:A75" si="55">A50+1</f>
        <v>2007</v>
      </c>
      <c r="B65" s="27">
        <v>9</v>
      </c>
      <c r="C65" s="6">
        <v>6847656</v>
      </c>
      <c r="D65" s="6">
        <v>10570494</v>
      </c>
      <c r="E65" s="6">
        <v>0</v>
      </c>
      <c r="F65" s="7">
        <f>+SUM(C65:E65)</f>
        <v>17418150</v>
      </c>
      <c r="G65" s="6">
        <v>13276</v>
      </c>
      <c r="H65" s="6">
        <v>0</v>
      </c>
      <c r="I65" s="7">
        <f>SUM(F65:H65)</f>
        <v>17431426</v>
      </c>
      <c r="J65" s="6">
        <f>C65*$J$1</f>
        <v>2853190</v>
      </c>
      <c r="K65" s="6">
        <f t="shared" ref="K65:L75" si="56">D65*$J$1</f>
        <v>4404372.5</v>
      </c>
      <c r="L65" s="6">
        <f t="shared" si="56"/>
        <v>0</v>
      </c>
      <c r="M65" s="7">
        <f>+SUM(J65:L65)</f>
        <v>7257562.5</v>
      </c>
      <c r="N65" s="6">
        <f>G65*$J$1</f>
        <v>5531.666666666667</v>
      </c>
      <c r="O65" s="6">
        <f>H65*$J$1</f>
        <v>0</v>
      </c>
      <c r="P65" s="7">
        <f>SUM(M65:O65)</f>
        <v>7263094.166666667</v>
      </c>
      <c r="Q65" s="6">
        <f>J65*$Q$1</f>
        <v>998616.49999999988</v>
      </c>
      <c r="R65" s="6">
        <f t="shared" ref="R65:S75" si="57">K65*$Q$1</f>
        <v>1541530.375</v>
      </c>
      <c r="S65" s="6">
        <f t="shared" si="57"/>
        <v>0</v>
      </c>
      <c r="T65" s="7">
        <f>+SUM(Q65:S65)</f>
        <v>2540146.875</v>
      </c>
      <c r="U65" s="6">
        <f>N65*$Q$1</f>
        <v>1936.0833333333333</v>
      </c>
      <c r="V65" s="6">
        <f>O65*$Q$1</f>
        <v>0</v>
      </c>
      <c r="W65" s="7">
        <f>SUM(T65:V65)</f>
        <v>2542082.9583333335</v>
      </c>
    </row>
    <row r="66" spans="1:23" x14ac:dyDescent="0.3">
      <c r="A66">
        <f t="shared" si="55"/>
        <v>2007</v>
      </c>
      <c r="B66" s="27">
        <v>11</v>
      </c>
      <c r="C66" s="6">
        <v>0</v>
      </c>
      <c r="D66" s="6">
        <v>836056</v>
      </c>
      <c r="E66" s="6">
        <v>0</v>
      </c>
      <c r="F66" s="7">
        <f t="shared" ref="F66:F75" si="58">+SUM(C66:E66)</f>
        <v>836056</v>
      </c>
      <c r="G66" s="6">
        <v>0</v>
      </c>
      <c r="H66" s="6">
        <v>0</v>
      </c>
      <c r="I66" s="7">
        <f t="shared" ref="I66:I75" si="59">SUM(F66:H66)</f>
        <v>836056</v>
      </c>
      <c r="J66" s="6">
        <f t="shared" ref="J66:J75" si="60">C66*$J$1</f>
        <v>0</v>
      </c>
      <c r="K66" s="6">
        <f t="shared" si="56"/>
        <v>348356.66666666669</v>
      </c>
      <c r="L66" s="6">
        <f t="shared" si="56"/>
        <v>0</v>
      </c>
      <c r="M66" s="7">
        <f t="shared" ref="M66:M75" si="61">+SUM(J66:L66)</f>
        <v>348356.66666666669</v>
      </c>
      <c r="N66" s="6">
        <f t="shared" ref="N66:O75" si="62">G66*$J$1</f>
        <v>0</v>
      </c>
      <c r="O66" s="6">
        <f t="shared" si="62"/>
        <v>0</v>
      </c>
      <c r="P66" s="7">
        <f t="shared" ref="P66:P75" si="63">SUM(M66:O66)</f>
        <v>348356.66666666669</v>
      </c>
      <c r="Q66" s="6">
        <f t="shared" ref="Q66:Q75" si="64">J66*$Q$1</f>
        <v>0</v>
      </c>
      <c r="R66" s="6">
        <f t="shared" si="57"/>
        <v>121924.83333333333</v>
      </c>
      <c r="S66" s="6">
        <f t="shared" si="57"/>
        <v>0</v>
      </c>
      <c r="T66" s="7">
        <f t="shared" ref="T66:T75" si="65">+SUM(Q66:S66)</f>
        <v>121924.83333333333</v>
      </c>
      <c r="U66" s="6">
        <f t="shared" ref="U66:V75" si="66">N66*$Q$1</f>
        <v>0</v>
      </c>
      <c r="V66" s="6">
        <f t="shared" si="66"/>
        <v>0</v>
      </c>
      <c r="W66" s="7">
        <f t="shared" ref="W66:W75" si="67">SUM(T66:V66)</f>
        <v>121924.83333333333</v>
      </c>
    </row>
    <row r="67" spans="1:23" x14ac:dyDescent="0.3">
      <c r="A67">
        <f t="shared" si="55"/>
        <v>2007</v>
      </c>
      <c r="B67" s="27">
        <v>31</v>
      </c>
      <c r="C67" s="6">
        <v>82888162</v>
      </c>
      <c r="D67" s="6">
        <v>7636932</v>
      </c>
      <c r="E67" s="6">
        <v>4440234</v>
      </c>
      <c r="F67" s="7">
        <f t="shared" si="58"/>
        <v>94965328</v>
      </c>
      <c r="G67" s="6">
        <v>2827912</v>
      </c>
      <c r="H67" s="6">
        <v>394764</v>
      </c>
      <c r="I67" s="7">
        <f t="shared" si="59"/>
        <v>98188004</v>
      </c>
      <c r="J67" s="6">
        <f t="shared" si="60"/>
        <v>34536734.166666672</v>
      </c>
      <c r="K67" s="6">
        <f t="shared" si="56"/>
        <v>3182055</v>
      </c>
      <c r="L67" s="6">
        <f t="shared" si="56"/>
        <v>1850097.5</v>
      </c>
      <c r="M67" s="7">
        <f t="shared" si="61"/>
        <v>39568886.666666672</v>
      </c>
      <c r="N67" s="6">
        <f t="shared" si="62"/>
        <v>1178296.6666666667</v>
      </c>
      <c r="O67" s="6">
        <f t="shared" si="62"/>
        <v>164485</v>
      </c>
      <c r="P67" s="7">
        <f t="shared" si="63"/>
        <v>40911668.333333336</v>
      </c>
      <c r="Q67" s="6">
        <f t="shared" si="64"/>
        <v>12087856.958333334</v>
      </c>
      <c r="R67" s="6">
        <f t="shared" si="57"/>
        <v>1113719.25</v>
      </c>
      <c r="S67" s="6">
        <f t="shared" si="57"/>
        <v>647534.125</v>
      </c>
      <c r="T67" s="7">
        <f t="shared" si="65"/>
        <v>13849110.333333334</v>
      </c>
      <c r="U67" s="6">
        <f t="shared" si="66"/>
        <v>412403.83333333331</v>
      </c>
      <c r="V67" s="6">
        <f t="shared" si="66"/>
        <v>57569.749999999993</v>
      </c>
      <c r="W67" s="7">
        <f t="shared" si="67"/>
        <v>14319083.916666668</v>
      </c>
    </row>
    <row r="68" spans="1:23" x14ac:dyDescent="0.3">
      <c r="A68">
        <f t="shared" si="55"/>
        <v>2007</v>
      </c>
      <c r="B68" s="27">
        <v>32</v>
      </c>
      <c r="C68" s="6">
        <v>0</v>
      </c>
      <c r="D68" s="6">
        <v>0</v>
      </c>
      <c r="E68" s="6">
        <v>0</v>
      </c>
      <c r="F68" s="7">
        <f t="shared" si="58"/>
        <v>0</v>
      </c>
      <c r="G68" s="6">
        <v>0</v>
      </c>
      <c r="H68" s="6">
        <v>0</v>
      </c>
      <c r="I68" s="7">
        <f t="shared" si="59"/>
        <v>0</v>
      </c>
      <c r="J68" s="6">
        <f t="shared" si="60"/>
        <v>0</v>
      </c>
      <c r="K68" s="6">
        <f t="shared" si="56"/>
        <v>0</v>
      </c>
      <c r="L68" s="6">
        <f t="shared" si="56"/>
        <v>0</v>
      </c>
      <c r="M68" s="7">
        <f t="shared" si="61"/>
        <v>0</v>
      </c>
      <c r="N68" s="6">
        <f t="shared" si="62"/>
        <v>0</v>
      </c>
      <c r="O68" s="6">
        <f t="shared" si="62"/>
        <v>0</v>
      </c>
      <c r="P68" s="7">
        <f t="shared" si="63"/>
        <v>0</v>
      </c>
      <c r="Q68" s="6">
        <f t="shared" si="64"/>
        <v>0</v>
      </c>
      <c r="R68" s="6">
        <f t="shared" si="57"/>
        <v>0</v>
      </c>
      <c r="S68" s="6">
        <f t="shared" si="57"/>
        <v>0</v>
      </c>
      <c r="T68" s="7">
        <f t="shared" si="65"/>
        <v>0</v>
      </c>
      <c r="U68" s="6">
        <f t="shared" si="66"/>
        <v>0</v>
      </c>
      <c r="V68" s="6">
        <f t="shared" si="66"/>
        <v>0</v>
      </c>
      <c r="W68" s="7">
        <f t="shared" si="67"/>
        <v>0</v>
      </c>
    </row>
    <row r="69" spans="1:23" x14ac:dyDescent="0.3">
      <c r="A69">
        <f t="shared" si="55"/>
        <v>2007</v>
      </c>
      <c r="B69" s="27">
        <v>33</v>
      </c>
      <c r="C69" s="6">
        <v>2582381</v>
      </c>
      <c r="D69" s="6">
        <v>454350</v>
      </c>
      <c r="E69" s="6">
        <v>1000</v>
      </c>
      <c r="F69" s="7">
        <f t="shared" si="58"/>
        <v>3037731</v>
      </c>
      <c r="G69" s="6">
        <v>0</v>
      </c>
      <c r="H69" s="6">
        <v>71924583</v>
      </c>
      <c r="I69" s="7">
        <f t="shared" si="59"/>
        <v>74962314</v>
      </c>
      <c r="J69" s="6">
        <f t="shared" si="60"/>
        <v>1075992.0833333335</v>
      </c>
      <c r="K69" s="6">
        <f t="shared" si="56"/>
        <v>189312.5</v>
      </c>
      <c r="L69" s="6">
        <f t="shared" si="56"/>
        <v>416.66666666666669</v>
      </c>
      <c r="M69" s="7">
        <f t="shared" si="61"/>
        <v>1265721.2500000002</v>
      </c>
      <c r="N69" s="6">
        <f t="shared" si="62"/>
        <v>0</v>
      </c>
      <c r="O69" s="6">
        <f t="shared" si="62"/>
        <v>29968576.25</v>
      </c>
      <c r="P69" s="7">
        <f t="shared" si="63"/>
        <v>31234297.5</v>
      </c>
      <c r="Q69" s="6">
        <f t="shared" si="64"/>
        <v>376597.22916666669</v>
      </c>
      <c r="R69" s="6">
        <f t="shared" si="57"/>
        <v>66259.375</v>
      </c>
      <c r="S69" s="6">
        <f t="shared" si="57"/>
        <v>145.83333333333334</v>
      </c>
      <c r="T69" s="7">
        <f t="shared" si="65"/>
        <v>443002.4375</v>
      </c>
      <c r="U69" s="6">
        <f t="shared" si="66"/>
        <v>0</v>
      </c>
      <c r="V69" s="6">
        <f t="shared" si="66"/>
        <v>10489001.6875</v>
      </c>
      <c r="W69" s="7">
        <f t="shared" si="67"/>
        <v>10932004.125</v>
      </c>
    </row>
    <row r="70" spans="1:23" x14ac:dyDescent="0.3">
      <c r="A70">
        <f t="shared" si="55"/>
        <v>2007</v>
      </c>
      <c r="B70" s="27">
        <v>40</v>
      </c>
      <c r="C70" s="6">
        <v>0</v>
      </c>
      <c r="D70" s="6">
        <v>0</v>
      </c>
      <c r="E70" s="6">
        <v>0</v>
      </c>
      <c r="F70" s="7">
        <f t="shared" si="58"/>
        <v>0</v>
      </c>
      <c r="G70" s="6">
        <v>0</v>
      </c>
      <c r="H70" s="6">
        <v>0</v>
      </c>
      <c r="I70" s="7">
        <f t="shared" si="59"/>
        <v>0</v>
      </c>
      <c r="J70" s="6">
        <f t="shared" si="60"/>
        <v>0</v>
      </c>
      <c r="K70" s="6">
        <f t="shared" si="56"/>
        <v>0</v>
      </c>
      <c r="L70" s="6">
        <f t="shared" si="56"/>
        <v>0</v>
      </c>
      <c r="M70" s="7">
        <f t="shared" si="61"/>
        <v>0</v>
      </c>
      <c r="N70" s="6">
        <f t="shared" si="62"/>
        <v>0</v>
      </c>
      <c r="O70" s="6">
        <f t="shared" si="62"/>
        <v>0</v>
      </c>
      <c r="P70" s="7">
        <f t="shared" si="63"/>
        <v>0</v>
      </c>
      <c r="Q70" s="6">
        <f t="shared" si="64"/>
        <v>0</v>
      </c>
      <c r="R70" s="6">
        <f t="shared" si="57"/>
        <v>0</v>
      </c>
      <c r="S70" s="6">
        <f t="shared" si="57"/>
        <v>0</v>
      </c>
      <c r="T70" s="7">
        <f t="shared" si="65"/>
        <v>0</v>
      </c>
      <c r="U70" s="6">
        <f t="shared" si="66"/>
        <v>0</v>
      </c>
      <c r="V70" s="6">
        <f t="shared" si="66"/>
        <v>0</v>
      </c>
      <c r="W70" s="7">
        <f t="shared" si="67"/>
        <v>0</v>
      </c>
    </row>
    <row r="71" spans="1:23" x14ac:dyDescent="0.3">
      <c r="A71">
        <f t="shared" si="55"/>
        <v>2007</v>
      </c>
      <c r="B71" s="27">
        <v>46</v>
      </c>
      <c r="C71" s="6">
        <v>0</v>
      </c>
      <c r="D71" s="6">
        <v>89325</v>
      </c>
      <c r="E71" s="6">
        <v>0</v>
      </c>
      <c r="F71" s="7">
        <f t="shared" si="58"/>
        <v>89325</v>
      </c>
      <c r="G71" s="6">
        <v>0</v>
      </c>
      <c r="H71" s="6">
        <v>0</v>
      </c>
      <c r="I71" s="7">
        <f t="shared" si="59"/>
        <v>89325</v>
      </c>
      <c r="J71" s="6">
        <f t="shared" si="60"/>
        <v>0</v>
      </c>
      <c r="K71" s="6">
        <f t="shared" si="56"/>
        <v>37218.75</v>
      </c>
      <c r="L71" s="6">
        <f t="shared" si="56"/>
        <v>0</v>
      </c>
      <c r="M71" s="7">
        <f t="shared" si="61"/>
        <v>37218.75</v>
      </c>
      <c r="N71" s="6">
        <f t="shared" si="62"/>
        <v>0</v>
      </c>
      <c r="O71" s="6">
        <f t="shared" si="62"/>
        <v>0</v>
      </c>
      <c r="P71" s="7">
        <f t="shared" si="63"/>
        <v>37218.75</v>
      </c>
      <c r="Q71" s="6">
        <f t="shared" si="64"/>
        <v>0</v>
      </c>
      <c r="R71" s="6">
        <f t="shared" si="57"/>
        <v>13026.5625</v>
      </c>
      <c r="S71" s="6">
        <f t="shared" si="57"/>
        <v>0</v>
      </c>
      <c r="T71" s="7">
        <f t="shared" si="65"/>
        <v>13026.5625</v>
      </c>
      <c r="U71" s="6">
        <f t="shared" si="66"/>
        <v>0</v>
      </c>
      <c r="V71" s="6">
        <f t="shared" si="66"/>
        <v>0</v>
      </c>
      <c r="W71" s="7">
        <f t="shared" si="67"/>
        <v>13026.5625</v>
      </c>
    </row>
    <row r="72" spans="1:23" x14ac:dyDescent="0.3">
      <c r="A72">
        <f t="shared" si="55"/>
        <v>2007</v>
      </c>
      <c r="B72" s="27">
        <v>47</v>
      </c>
      <c r="C72" s="6">
        <v>9477981</v>
      </c>
      <c r="D72" s="6">
        <v>0</v>
      </c>
      <c r="E72" s="6">
        <v>365253</v>
      </c>
      <c r="F72" s="7">
        <f t="shared" si="58"/>
        <v>9843234</v>
      </c>
      <c r="G72" s="6">
        <v>0</v>
      </c>
      <c r="H72" s="6">
        <v>9472511</v>
      </c>
      <c r="I72" s="7">
        <f t="shared" si="59"/>
        <v>19315745</v>
      </c>
      <c r="J72" s="6">
        <f t="shared" si="60"/>
        <v>3949158.75</v>
      </c>
      <c r="K72" s="6">
        <f t="shared" si="56"/>
        <v>0</v>
      </c>
      <c r="L72" s="6">
        <f t="shared" si="56"/>
        <v>152188.75</v>
      </c>
      <c r="M72" s="7">
        <f t="shared" si="61"/>
        <v>4101347.5</v>
      </c>
      <c r="N72" s="6">
        <f t="shared" si="62"/>
        <v>0</v>
      </c>
      <c r="O72" s="6">
        <f t="shared" si="62"/>
        <v>3946879.5833333335</v>
      </c>
      <c r="P72" s="7">
        <f t="shared" si="63"/>
        <v>8048227.083333334</v>
      </c>
      <c r="Q72" s="6">
        <f t="shared" si="64"/>
        <v>1382205.5625</v>
      </c>
      <c r="R72" s="6">
        <f t="shared" si="57"/>
        <v>0</v>
      </c>
      <c r="S72" s="6">
        <f t="shared" si="57"/>
        <v>53266.0625</v>
      </c>
      <c r="T72" s="7">
        <f t="shared" si="65"/>
        <v>1435471.625</v>
      </c>
      <c r="U72" s="6">
        <f t="shared" si="66"/>
        <v>0</v>
      </c>
      <c r="V72" s="6">
        <f t="shared" si="66"/>
        <v>1381407.8541666667</v>
      </c>
      <c r="W72" s="7">
        <f t="shared" si="67"/>
        <v>2816879.479166667</v>
      </c>
    </row>
    <row r="73" spans="1:23" x14ac:dyDescent="0.3">
      <c r="A73">
        <f t="shared" si="55"/>
        <v>2007</v>
      </c>
      <c r="B73" s="27">
        <v>65</v>
      </c>
      <c r="C73" s="6">
        <v>181280</v>
      </c>
      <c r="D73" s="6">
        <v>9782322</v>
      </c>
      <c r="E73" s="6">
        <v>0</v>
      </c>
      <c r="F73" s="7">
        <f t="shared" si="58"/>
        <v>9963602</v>
      </c>
      <c r="G73" s="6">
        <v>0</v>
      </c>
      <c r="H73" s="6">
        <v>0</v>
      </c>
      <c r="I73" s="7">
        <f t="shared" si="59"/>
        <v>9963602</v>
      </c>
      <c r="J73" s="6">
        <f t="shared" si="60"/>
        <v>75533.333333333343</v>
      </c>
      <c r="K73" s="6">
        <f t="shared" si="56"/>
        <v>4075967.5</v>
      </c>
      <c r="L73" s="6">
        <f t="shared" si="56"/>
        <v>0</v>
      </c>
      <c r="M73" s="7">
        <f t="shared" si="61"/>
        <v>4151500.8333333335</v>
      </c>
      <c r="N73" s="6">
        <f t="shared" si="62"/>
        <v>0</v>
      </c>
      <c r="O73" s="6">
        <f t="shared" si="62"/>
        <v>0</v>
      </c>
      <c r="P73" s="7">
        <f t="shared" si="63"/>
        <v>4151500.8333333335</v>
      </c>
      <c r="Q73" s="6">
        <f t="shared" si="64"/>
        <v>26436.666666666668</v>
      </c>
      <c r="R73" s="6">
        <f t="shared" si="57"/>
        <v>1426588.625</v>
      </c>
      <c r="S73" s="6">
        <f t="shared" si="57"/>
        <v>0</v>
      </c>
      <c r="T73" s="7">
        <f t="shared" si="65"/>
        <v>1453025.2916666667</v>
      </c>
      <c r="U73" s="6">
        <f t="shared" si="66"/>
        <v>0</v>
      </c>
      <c r="V73" s="6">
        <f t="shared" si="66"/>
        <v>0</v>
      </c>
      <c r="W73" s="7">
        <f t="shared" si="67"/>
        <v>1453025.2916666667</v>
      </c>
    </row>
    <row r="74" spans="1:23" x14ac:dyDescent="0.3">
      <c r="A74">
        <f t="shared" si="55"/>
        <v>2007</v>
      </c>
      <c r="B74" s="27">
        <v>66</v>
      </c>
      <c r="C74" s="6">
        <v>0</v>
      </c>
      <c r="D74" s="6">
        <v>0</v>
      </c>
      <c r="E74" s="6">
        <v>0</v>
      </c>
      <c r="F74" s="7">
        <f t="shared" si="58"/>
        <v>0</v>
      </c>
      <c r="G74" s="6">
        <v>0</v>
      </c>
      <c r="H74" s="6">
        <v>0</v>
      </c>
      <c r="I74" s="7">
        <f t="shared" si="59"/>
        <v>0</v>
      </c>
      <c r="J74" s="6">
        <f t="shared" si="60"/>
        <v>0</v>
      </c>
      <c r="K74" s="6">
        <f t="shared" si="56"/>
        <v>0</v>
      </c>
      <c r="L74" s="6">
        <f t="shared" si="56"/>
        <v>0</v>
      </c>
      <c r="M74" s="7">
        <f t="shared" si="61"/>
        <v>0</v>
      </c>
      <c r="N74" s="6">
        <f t="shared" si="62"/>
        <v>0</v>
      </c>
      <c r="O74" s="6">
        <f t="shared" si="62"/>
        <v>0</v>
      </c>
      <c r="P74" s="7">
        <f t="shared" si="63"/>
        <v>0</v>
      </c>
      <c r="Q74" s="6">
        <f t="shared" si="64"/>
        <v>0</v>
      </c>
      <c r="R74" s="6">
        <f t="shared" si="57"/>
        <v>0</v>
      </c>
      <c r="S74" s="6">
        <f t="shared" si="57"/>
        <v>0</v>
      </c>
      <c r="T74" s="7">
        <f t="shared" si="65"/>
        <v>0</v>
      </c>
      <c r="U74" s="6">
        <f t="shared" si="66"/>
        <v>0</v>
      </c>
      <c r="V74" s="6">
        <f t="shared" si="66"/>
        <v>0</v>
      </c>
      <c r="W74" s="7">
        <f t="shared" si="67"/>
        <v>0</v>
      </c>
    </row>
    <row r="75" spans="1:23" x14ac:dyDescent="0.3">
      <c r="A75">
        <f t="shared" si="55"/>
        <v>2007</v>
      </c>
      <c r="B75" s="27">
        <v>82</v>
      </c>
      <c r="C75" s="6">
        <v>3571705</v>
      </c>
      <c r="D75" s="6">
        <v>801948</v>
      </c>
      <c r="E75" s="6">
        <v>1498294</v>
      </c>
      <c r="F75" s="7">
        <f t="shared" si="58"/>
        <v>5871947</v>
      </c>
      <c r="G75" s="6">
        <v>0</v>
      </c>
      <c r="H75" s="6">
        <v>787689</v>
      </c>
      <c r="I75" s="7">
        <f t="shared" si="59"/>
        <v>6659636</v>
      </c>
      <c r="J75" s="6">
        <f t="shared" si="60"/>
        <v>1488210.4166666667</v>
      </c>
      <c r="K75" s="6">
        <f t="shared" si="56"/>
        <v>334145</v>
      </c>
      <c r="L75" s="6">
        <f t="shared" si="56"/>
        <v>624289.16666666674</v>
      </c>
      <c r="M75" s="7">
        <f t="shared" si="61"/>
        <v>2446644.5833333335</v>
      </c>
      <c r="N75" s="6">
        <f t="shared" si="62"/>
        <v>0</v>
      </c>
      <c r="O75" s="6">
        <f t="shared" si="62"/>
        <v>328203.75</v>
      </c>
      <c r="P75" s="7">
        <f t="shared" si="63"/>
        <v>2774848.3333333335</v>
      </c>
      <c r="Q75" s="6">
        <f t="shared" si="64"/>
        <v>520873.64583333331</v>
      </c>
      <c r="R75" s="6">
        <f t="shared" si="57"/>
        <v>116950.74999999999</v>
      </c>
      <c r="S75" s="6">
        <f t="shared" si="57"/>
        <v>218501.20833333334</v>
      </c>
      <c r="T75" s="7">
        <f t="shared" si="65"/>
        <v>856325.60416666663</v>
      </c>
      <c r="U75" s="6">
        <f t="shared" si="66"/>
        <v>0</v>
      </c>
      <c r="V75" s="6">
        <f t="shared" si="66"/>
        <v>114871.31249999999</v>
      </c>
      <c r="W75" s="7">
        <f t="shared" si="67"/>
        <v>971196.91666666663</v>
      </c>
    </row>
    <row r="76" spans="1:23" x14ac:dyDescent="0.3">
      <c r="B76" s="28" t="s">
        <v>8</v>
      </c>
      <c r="C76" s="6">
        <v>105549165</v>
      </c>
      <c r="D76" s="6">
        <v>30171427</v>
      </c>
      <c r="E76" s="6">
        <v>6304781</v>
      </c>
      <c r="F76" s="7">
        <f t="shared" ref="F76:W76" si="68">SUM(F65:F75)</f>
        <v>142025373</v>
      </c>
      <c r="G76" s="6">
        <v>2841188</v>
      </c>
      <c r="H76" s="6">
        <v>82579547</v>
      </c>
      <c r="I76" s="7">
        <f t="shared" si="68"/>
        <v>227446108</v>
      </c>
      <c r="J76" s="6">
        <f t="shared" si="68"/>
        <v>43978818.750000007</v>
      </c>
      <c r="K76" s="6">
        <f t="shared" si="68"/>
        <v>12571427.916666668</v>
      </c>
      <c r="L76" s="6">
        <f t="shared" si="68"/>
        <v>2626992.0833333335</v>
      </c>
      <c r="M76" s="7">
        <f t="shared" si="68"/>
        <v>59177238.750000007</v>
      </c>
      <c r="N76" s="6">
        <f t="shared" si="68"/>
        <v>1183828.3333333335</v>
      </c>
      <c r="O76" s="6">
        <f t="shared" si="68"/>
        <v>34408144.583333336</v>
      </c>
      <c r="P76" s="7">
        <f t="shared" si="68"/>
        <v>94769211.666666657</v>
      </c>
      <c r="Q76" s="6">
        <f t="shared" si="68"/>
        <v>15392586.5625</v>
      </c>
      <c r="R76" s="6">
        <f t="shared" si="68"/>
        <v>4399999.770833333</v>
      </c>
      <c r="S76" s="6">
        <f t="shared" si="68"/>
        <v>919447.22916666674</v>
      </c>
      <c r="T76" s="7">
        <f t="shared" si="68"/>
        <v>20712033.562500004</v>
      </c>
      <c r="U76" s="6">
        <f t="shared" si="68"/>
        <v>414339.91666666663</v>
      </c>
      <c r="V76" s="6">
        <f t="shared" si="68"/>
        <v>12042850.604166666</v>
      </c>
      <c r="W76" s="7">
        <f t="shared" si="68"/>
        <v>33169224.08333334</v>
      </c>
    </row>
    <row r="78" spans="1:23" x14ac:dyDescent="0.3">
      <c r="B78" s="25">
        <v>2008</v>
      </c>
      <c r="C78" s="55" t="s">
        <v>0</v>
      </c>
      <c r="D78" s="55"/>
      <c r="E78" s="55"/>
      <c r="F78" s="55"/>
      <c r="G78" s="55"/>
      <c r="H78" s="55"/>
      <c r="I78" s="55"/>
      <c r="J78" s="55" t="s">
        <v>30</v>
      </c>
      <c r="K78" s="55"/>
      <c r="L78" s="55"/>
      <c r="M78" s="55"/>
      <c r="N78" s="55"/>
      <c r="O78" s="55"/>
      <c r="P78" s="55"/>
      <c r="Q78" s="55" t="s">
        <v>31</v>
      </c>
      <c r="R78" s="55"/>
      <c r="S78" s="55"/>
      <c r="T78" s="55"/>
      <c r="U78" s="55"/>
      <c r="V78" s="55"/>
      <c r="W78" s="55"/>
    </row>
    <row r="79" spans="1:23" ht="72" x14ac:dyDescent="0.3">
      <c r="B79" s="26" t="s">
        <v>73</v>
      </c>
      <c r="C79" s="4" t="s">
        <v>2</v>
      </c>
      <c r="D79" s="4" t="s">
        <v>3</v>
      </c>
      <c r="E79" s="4" t="s">
        <v>4</v>
      </c>
      <c r="F79" s="5" t="s">
        <v>5</v>
      </c>
      <c r="G79" s="4" t="s">
        <v>6</v>
      </c>
      <c r="H79" s="4" t="s">
        <v>7</v>
      </c>
      <c r="I79" s="5" t="s">
        <v>8</v>
      </c>
      <c r="J79" s="4" t="s">
        <v>2</v>
      </c>
      <c r="K79" s="4" t="s">
        <v>3</v>
      </c>
      <c r="L79" s="4" t="s">
        <v>4</v>
      </c>
      <c r="M79" s="5" t="s">
        <v>5</v>
      </c>
      <c r="N79" s="4" t="s">
        <v>6</v>
      </c>
      <c r="O79" s="4" t="s">
        <v>7</v>
      </c>
      <c r="P79" s="5" t="s">
        <v>8</v>
      </c>
      <c r="Q79" s="4" t="s">
        <v>2</v>
      </c>
      <c r="R79" s="4" t="s">
        <v>3</v>
      </c>
      <c r="S79" s="4" t="s">
        <v>4</v>
      </c>
      <c r="T79" s="5" t="s">
        <v>5</v>
      </c>
      <c r="U79" s="4" t="s">
        <v>6</v>
      </c>
      <c r="V79" s="4" t="s">
        <v>7</v>
      </c>
      <c r="W79" s="5" t="s">
        <v>8</v>
      </c>
    </row>
    <row r="80" spans="1:23" x14ac:dyDescent="0.3">
      <c r="A80">
        <f t="shared" ref="A80:A90" si="69">A65+1</f>
        <v>2008</v>
      </c>
      <c r="B80" s="27">
        <v>9</v>
      </c>
      <c r="C80" s="6">
        <v>7160721</v>
      </c>
      <c r="D80" s="6">
        <v>12740676</v>
      </c>
      <c r="E80" s="6">
        <v>0</v>
      </c>
      <c r="F80" s="7">
        <f>+SUM(C80:E80)</f>
        <v>19901397</v>
      </c>
      <c r="G80" s="6">
        <v>97443</v>
      </c>
      <c r="H80" s="6">
        <v>0</v>
      </c>
      <c r="I80" s="7">
        <f>SUM(F80:H80)</f>
        <v>19998840</v>
      </c>
      <c r="J80" s="6">
        <f>C80*$J$1</f>
        <v>2983633.75</v>
      </c>
      <c r="K80" s="6">
        <f t="shared" ref="K80:L90" si="70">D80*$J$1</f>
        <v>5308615</v>
      </c>
      <c r="L80" s="6">
        <f t="shared" si="70"/>
        <v>0</v>
      </c>
      <c r="M80" s="7">
        <f>+SUM(J80:L80)</f>
        <v>8292248.75</v>
      </c>
      <c r="N80" s="6">
        <f>G80*$J$1</f>
        <v>40601.25</v>
      </c>
      <c r="O80" s="6">
        <f>H80*$J$1</f>
        <v>0</v>
      </c>
      <c r="P80" s="7">
        <f>SUM(M80:O80)</f>
        <v>8332850</v>
      </c>
      <c r="Q80" s="6">
        <f>J80*$Q$1</f>
        <v>1044271.8124999999</v>
      </c>
      <c r="R80" s="6">
        <f t="shared" ref="R80:S90" si="71">K80*$Q$1</f>
        <v>1858015.2499999998</v>
      </c>
      <c r="S80" s="6">
        <f t="shared" si="71"/>
        <v>0</v>
      </c>
      <c r="T80" s="7">
        <f>+SUM(Q80:S80)</f>
        <v>2902287.0624999995</v>
      </c>
      <c r="U80" s="6">
        <f>N80*$Q$1</f>
        <v>14210.4375</v>
      </c>
      <c r="V80" s="6">
        <f>O80*$Q$1</f>
        <v>0</v>
      </c>
      <c r="W80" s="7">
        <f>SUM(T80:V80)</f>
        <v>2916497.4999999995</v>
      </c>
    </row>
    <row r="81" spans="1:23" x14ac:dyDescent="0.3">
      <c r="A81">
        <f t="shared" si="69"/>
        <v>2008</v>
      </c>
      <c r="B81" s="27">
        <v>11</v>
      </c>
      <c r="C81" s="6">
        <v>59058</v>
      </c>
      <c r="D81" s="6">
        <v>825857</v>
      </c>
      <c r="E81" s="6">
        <v>0</v>
      </c>
      <c r="F81" s="7">
        <f t="shared" ref="F81:F90" si="72">+SUM(C81:E81)</f>
        <v>884915</v>
      </c>
      <c r="G81" s="6">
        <v>0</v>
      </c>
      <c r="H81" s="6">
        <v>0</v>
      </c>
      <c r="I81" s="7">
        <f t="shared" ref="I81:I90" si="73">SUM(F81:H81)</f>
        <v>884915</v>
      </c>
      <c r="J81" s="6">
        <f t="shared" ref="J81:J90" si="74">C81*$J$1</f>
        <v>24607.5</v>
      </c>
      <c r="K81" s="6">
        <f t="shared" si="70"/>
        <v>344107.08333333337</v>
      </c>
      <c r="L81" s="6">
        <f t="shared" si="70"/>
        <v>0</v>
      </c>
      <c r="M81" s="7">
        <f t="shared" ref="M81:M90" si="75">+SUM(J81:L81)</f>
        <v>368714.58333333337</v>
      </c>
      <c r="N81" s="6">
        <f t="shared" ref="N81:O90" si="76">G81*$J$1</f>
        <v>0</v>
      </c>
      <c r="O81" s="6">
        <f t="shared" si="76"/>
        <v>0</v>
      </c>
      <c r="P81" s="7">
        <f t="shared" ref="P81:P90" si="77">SUM(M81:O81)</f>
        <v>368714.58333333337</v>
      </c>
      <c r="Q81" s="6">
        <f t="shared" ref="Q81:Q90" si="78">J81*$Q$1</f>
        <v>8612.625</v>
      </c>
      <c r="R81" s="6">
        <f t="shared" si="71"/>
        <v>120437.47916666667</v>
      </c>
      <c r="S81" s="6">
        <f t="shared" si="71"/>
        <v>0</v>
      </c>
      <c r="T81" s="7">
        <f t="shared" ref="T81:T90" si="79">+SUM(Q81:S81)</f>
        <v>129050.10416666667</v>
      </c>
      <c r="U81" s="6">
        <f t="shared" ref="U81:V90" si="80">N81*$Q$1</f>
        <v>0</v>
      </c>
      <c r="V81" s="6">
        <f t="shared" si="80"/>
        <v>0</v>
      </c>
      <c r="W81" s="7">
        <f t="shared" ref="W81:W90" si="81">SUM(T81:V81)</f>
        <v>129050.10416666667</v>
      </c>
    </row>
    <row r="82" spans="1:23" x14ac:dyDescent="0.3">
      <c r="A82">
        <f t="shared" si="69"/>
        <v>2008</v>
      </c>
      <c r="B82" s="27">
        <v>31</v>
      </c>
      <c r="C82" s="6">
        <v>81269286</v>
      </c>
      <c r="D82" s="6">
        <v>5671972</v>
      </c>
      <c r="E82" s="6">
        <v>4444330</v>
      </c>
      <c r="F82" s="7">
        <f t="shared" si="72"/>
        <v>91385588</v>
      </c>
      <c r="G82" s="6">
        <v>2656937</v>
      </c>
      <c r="H82" s="6">
        <v>0</v>
      </c>
      <c r="I82" s="7">
        <f t="shared" si="73"/>
        <v>94042525</v>
      </c>
      <c r="J82" s="6">
        <f t="shared" si="74"/>
        <v>33862202.5</v>
      </c>
      <c r="K82" s="6">
        <f t="shared" si="70"/>
        <v>2363321.666666667</v>
      </c>
      <c r="L82" s="6">
        <f t="shared" si="70"/>
        <v>1851804.1666666667</v>
      </c>
      <c r="M82" s="7">
        <f t="shared" si="75"/>
        <v>38077328.333333328</v>
      </c>
      <c r="N82" s="6">
        <f t="shared" si="76"/>
        <v>1107057.0833333335</v>
      </c>
      <c r="O82" s="6">
        <f t="shared" si="76"/>
        <v>0</v>
      </c>
      <c r="P82" s="7">
        <f t="shared" si="77"/>
        <v>39184385.416666664</v>
      </c>
      <c r="Q82" s="6">
        <f t="shared" si="78"/>
        <v>11851770.875</v>
      </c>
      <c r="R82" s="6">
        <f t="shared" si="71"/>
        <v>827162.58333333337</v>
      </c>
      <c r="S82" s="6">
        <f t="shared" si="71"/>
        <v>648131.45833333337</v>
      </c>
      <c r="T82" s="7">
        <f t="shared" si="79"/>
        <v>13327064.916666668</v>
      </c>
      <c r="U82" s="6">
        <f t="shared" si="80"/>
        <v>387469.97916666669</v>
      </c>
      <c r="V82" s="6">
        <f t="shared" si="80"/>
        <v>0</v>
      </c>
      <c r="W82" s="7">
        <f t="shared" si="81"/>
        <v>13714534.895833334</v>
      </c>
    </row>
    <row r="83" spans="1:23" x14ac:dyDescent="0.3">
      <c r="A83">
        <f t="shared" si="69"/>
        <v>2008</v>
      </c>
      <c r="B83" s="27">
        <v>32</v>
      </c>
      <c r="C83" s="6">
        <v>0</v>
      </c>
      <c r="D83" s="6">
        <v>0</v>
      </c>
      <c r="E83" s="6">
        <v>0</v>
      </c>
      <c r="F83" s="7">
        <f t="shared" si="72"/>
        <v>0</v>
      </c>
      <c r="G83" s="6">
        <v>0</v>
      </c>
      <c r="H83" s="6">
        <v>0</v>
      </c>
      <c r="I83" s="7">
        <f t="shared" si="73"/>
        <v>0</v>
      </c>
      <c r="J83" s="6">
        <f t="shared" si="74"/>
        <v>0</v>
      </c>
      <c r="K83" s="6">
        <f t="shared" si="70"/>
        <v>0</v>
      </c>
      <c r="L83" s="6">
        <f t="shared" si="70"/>
        <v>0</v>
      </c>
      <c r="M83" s="7">
        <f t="shared" si="75"/>
        <v>0</v>
      </c>
      <c r="N83" s="6">
        <f t="shared" si="76"/>
        <v>0</v>
      </c>
      <c r="O83" s="6">
        <f t="shared" si="76"/>
        <v>0</v>
      </c>
      <c r="P83" s="7">
        <f t="shared" si="77"/>
        <v>0</v>
      </c>
      <c r="Q83" s="6">
        <f t="shared" si="78"/>
        <v>0</v>
      </c>
      <c r="R83" s="6">
        <f t="shared" si="71"/>
        <v>0</v>
      </c>
      <c r="S83" s="6">
        <f t="shared" si="71"/>
        <v>0</v>
      </c>
      <c r="T83" s="7">
        <f t="shared" si="79"/>
        <v>0</v>
      </c>
      <c r="U83" s="6">
        <f t="shared" si="80"/>
        <v>0</v>
      </c>
      <c r="V83" s="6">
        <f t="shared" si="80"/>
        <v>0</v>
      </c>
      <c r="W83" s="7">
        <f t="shared" si="81"/>
        <v>0</v>
      </c>
    </row>
    <row r="84" spans="1:23" x14ac:dyDescent="0.3">
      <c r="A84">
        <f t="shared" si="69"/>
        <v>2008</v>
      </c>
      <c r="B84" s="27">
        <v>33</v>
      </c>
      <c r="C84" s="6">
        <v>2585939</v>
      </c>
      <c r="D84" s="6">
        <v>627323</v>
      </c>
      <c r="E84" s="6">
        <v>1500</v>
      </c>
      <c r="F84" s="7">
        <f t="shared" si="72"/>
        <v>3214762</v>
      </c>
      <c r="G84" s="6">
        <v>0</v>
      </c>
      <c r="H84" s="6">
        <v>69472302</v>
      </c>
      <c r="I84" s="7">
        <f t="shared" si="73"/>
        <v>72687064</v>
      </c>
      <c r="J84" s="6">
        <f t="shared" si="74"/>
        <v>1077474.5833333335</v>
      </c>
      <c r="K84" s="6">
        <f t="shared" si="70"/>
        <v>261384.58333333334</v>
      </c>
      <c r="L84" s="6">
        <f t="shared" si="70"/>
        <v>625</v>
      </c>
      <c r="M84" s="7">
        <f t="shared" si="75"/>
        <v>1339484.1666666667</v>
      </c>
      <c r="N84" s="6">
        <f t="shared" si="76"/>
        <v>0</v>
      </c>
      <c r="O84" s="6">
        <f t="shared" si="76"/>
        <v>28946792.5</v>
      </c>
      <c r="P84" s="7">
        <f t="shared" si="77"/>
        <v>30286276.666666668</v>
      </c>
      <c r="Q84" s="6">
        <f t="shared" si="78"/>
        <v>377116.10416666669</v>
      </c>
      <c r="R84" s="6">
        <f t="shared" si="71"/>
        <v>91484.604166666672</v>
      </c>
      <c r="S84" s="6">
        <f t="shared" si="71"/>
        <v>218.75</v>
      </c>
      <c r="T84" s="7">
        <f t="shared" si="79"/>
        <v>468819.45833333337</v>
      </c>
      <c r="U84" s="6">
        <f t="shared" si="80"/>
        <v>0</v>
      </c>
      <c r="V84" s="6">
        <f t="shared" si="80"/>
        <v>10131377.375</v>
      </c>
      <c r="W84" s="7">
        <f t="shared" si="81"/>
        <v>10600196.833333334</v>
      </c>
    </row>
    <row r="85" spans="1:23" x14ac:dyDescent="0.3">
      <c r="A85">
        <f t="shared" si="69"/>
        <v>2008</v>
      </c>
      <c r="B85" s="27">
        <v>40</v>
      </c>
      <c r="C85" s="6">
        <v>0</v>
      </c>
      <c r="D85" s="6">
        <v>0</v>
      </c>
      <c r="E85" s="6">
        <v>0</v>
      </c>
      <c r="F85" s="7">
        <f t="shared" si="72"/>
        <v>0</v>
      </c>
      <c r="G85" s="6">
        <v>0</v>
      </c>
      <c r="H85" s="6">
        <v>0</v>
      </c>
      <c r="I85" s="7">
        <f t="shared" si="73"/>
        <v>0</v>
      </c>
      <c r="J85" s="6">
        <f t="shared" si="74"/>
        <v>0</v>
      </c>
      <c r="K85" s="6">
        <f t="shared" si="70"/>
        <v>0</v>
      </c>
      <c r="L85" s="6">
        <f t="shared" si="70"/>
        <v>0</v>
      </c>
      <c r="M85" s="7">
        <f t="shared" si="75"/>
        <v>0</v>
      </c>
      <c r="N85" s="6">
        <f t="shared" si="76"/>
        <v>0</v>
      </c>
      <c r="O85" s="6">
        <f t="shared" si="76"/>
        <v>0</v>
      </c>
      <c r="P85" s="7">
        <f t="shared" si="77"/>
        <v>0</v>
      </c>
      <c r="Q85" s="6">
        <f t="shared" si="78"/>
        <v>0</v>
      </c>
      <c r="R85" s="6">
        <f t="shared" si="71"/>
        <v>0</v>
      </c>
      <c r="S85" s="6">
        <f t="shared" si="71"/>
        <v>0</v>
      </c>
      <c r="T85" s="7">
        <f t="shared" si="79"/>
        <v>0</v>
      </c>
      <c r="U85" s="6">
        <f t="shared" si="80"/>
        <v>0</v>
      </c>
      <c r="V85" s="6">
        <f t="shared" si="80"/>
        <v>0</v>
      </c>
      <c r="W85" s="7">
        <f t="shared" si="81"/>
        <v>0</v>
      </c>
    </row>
    <row r="86" spans="1:23" x14ac:dyDescent="0.3">
      <c r="A86">
        <f t="shared" si="69"/>
        <v>2008</v>
      </c>
      <c r="B86" s="27">
        <v>46</v>
      </c>
      <c r="C86" s="6">
        <v>0</v>
      </c>
      <c r="D86" s="6">
        <v>14450</v>
      </c>
      <c r="E86" s="6">
        <v>0</v>
      </c>
      <c r="F86" s="7">
        <f t="shared" si="72"/>
        <v>14450</v>
      </c>
      <c r="G86" s="6">
        <v>0</v>
      </c>
      <c r="H86" s="6">
        <v>0</v>
      </c>
      <c r="I86" s="7">
        <f t="shared" si="73"/>
        <v>14450</v>
      </c>
      <c r="J86" s="6">
        <f t="shared" si="74"/>
        <v>0</v>
      </c>
      <c r="K86" s="6">
        <f t="shared" si="70"/>
        <v>6020.8333333333339</v>
      </c>
      <c r="L86" s="6">
        <f t="shared" si="70"/>
        <v>0</v>
      </c>
      <c r="M86" s="7">
        <f t="shared" si="75"/>
        <v>6020.8333333333339</v>
      </c>
      <c r="N86" s="6">
        <f t="shared" si="76"/>
        <v>0</v>
      </c>
      <c r="O86" s="6">
        <f t="shared" si="76"/>
        <v>0</v>
      </c>
      <c r="P86" s="7">
        <f t="shared" si="77"/>
        <v>6020.8333333333339</v>
      </c>
      <c r="Q86" s="6">
        <f t="shared" si="78"/>
        <v>0</v>
      </c>
      <c r="R86" s="6">
        <f t="shared" si="71"/>
        <v>2107.291666666667</v>
      </c>
      <c r="S86" s="6">
        <f t="shared" si="71"/>
        <v>0</v>
      </c>
      <c r="T86" s="7">
        <f t="shared" si="79"/>
        <v>2107.291666666667</v>
      </c>
      <c r="U86" s="6">
        <f t="shared" si="80"/>
        <v>0</v>
      </c>
      <c r="V86" s="6">
        <f t="shared" si="80"/>
        <v>0</v>
      </c>
      <c r="W86" s="7">
        <f t="shared" si="81"/>
        <v>2107.291666666667</v>
      </c>
    </row>
    <row r="87" spans="1:23" x14ac:dyDescent="0.3">
      <c r="A87">
        <f t="shared" si="69"/>
        <v>2008</v>
      </c>
      <c r="B87" s="27">
        <v>47</v>
      </c>
      <c r="C87" s="6">
        <v>9500414</v>
      </c>
      <c r="D87" s="6">
        <v>8400</v>
      </c>
      <c r="E87" s="6">
        <v>471008</v>
      </c>
      <c r="F87" s="7">
        <f t="shared" si="72"/>
        <v>9979822</v>
      </c>
      <c r="G87" s="6">
        <v>0</v>
      </c>
      <c r="H87" s="6">
        <v>8867473</v>
      </c>
      <c r="I87" s="7">
        <f t="shared" si="73"/>
        <v>18847295</v>
      </c>
      <c r="J87" s="6">
        <f t="shared" si="74"/>
        <v>3958505.8333333335</v>
      </c>
      <c r="K87" s="6">
        <f t="shared" si="70"/>
        <v>3500</v>
      </c>
      <c r="L87" s="6">
        <f t="shared" si="70"/>
        <v>196253.33333333334</v>
      </c>
      <c r="M87" s="7">
        <f t="shared" si="75"/>
        <v>4158259.166666667</v>
      </c>
      <c r="N87" s="6">
        <f t="shared" si="76"/>
        <v>0</v>
      </c>
      <c r="O87" s="6">
        <f t="shared" si="76"/>
        <v>3694780.416666667</v>
      </c>
      <c r="P87" s="7">
        <f t="shared" si="77"/>
        <v>7853039.583333334</v>
      </c>
      <c r="Q87" s="6">
        <f t="shared" si="78"/>
        <v>1385477.0416666667</v>
      </c>
      <c r="R87" s="6">
        <f t="shared" si="71"/>
        <v>1225</v>
      </c>
      <c r="S87" s="6">
        <f t="shared" si="71"/>
        <v>68688.666666666672</v>
      </c>
      <c r="T87" s="7">
        <f t="shared" si="79"/>
        <v>1455390.7083333335</v>
      </c>
      <c r="U87" s="6">
        <f t="shared" si="80"/>
        <v>0</v>
      </c>
      <c r="V87" s="6">
        <f t="shared" si="80"/>
        <v>1293173.1458333333</v>
      </c>
      <c r="W87" s="7">
        <f t="shared" si="81"/>
        <v>2748563.854166667</v>
      </c>
    </row>
    <row r="88" spans="1:23" x14ac:dyDescent="0.3">
      <c r="A88">
        <f t="shared" si="69"/>
        <v>2008</v>
      </c>
      <c r="B88" s="27">
        <v>65</v>
      </c>
      <c r="C88" s="6">
        <v>385191</v>
      </c>
      <c r="D88" s="6">
        <v>9192409</v>
      </c>
      <c r="E88" s="6">
        <v>0</v>
      </c>
      <c r="F88" s="7">
        <f t="shared" si="72"/>
        <v>9577600</v>
      </c>
      <c r="G88" s="6">
        <v>0</v>
      </c>
      <c r="H88" s="6">
        <v>0</v>
      </c>
      <c r="I88" s="7">
        <f t="shared" si="73"/>
        <v>9577600</v>
      </c>
      <c r="J88" s="6">
        <f t="shared" si="74"/>
        <v>160496.25</v>
      </c>
      <c r="K88" s="6">
        <f t="shared" si="70"/>
        <v>3830170.416666667</v>
      </c>
      <c r="L88" s="6">
        <f t="shared" si="70"/>
        <v>0</v>
      </c>
      <c r="M88" s="7">
        <f t="shared" si="75"/>
        <v>3990666.666666667</v>
      </c>
      <c r="N88" s="6">
        <f t="shared" si="76"/>
        <v>0</v>
      </c>
      <c r="O88" s="6">
        <f t="shared" si="76"/>
        <v>0</v>
      </c>
      <c r="P88" s="7">
        <f t="shared" si="77"/>
        <v>3990666.666666667</v>
      </c>
      <c r="Q88" s="6">
        <f t="shared" si="78"/>
        <v>56173.6875</v>
      </c>
      <c r="R88" s="6">
        <f t="shared" si="71"/>
        <v>1340559.6458333333</v>
      </c>
      <c r="S88" s="6">
        <f t="shared" si="71"/>
        <v>0</v>
      </c>
      <c r="T88" s="7">
        <f t="shared" si="79"/>
        <v>1396733.3333333333</v>
      </c>
      <c r="U88" s="6">
        <f t="shared" si="80"/>
        <v>0</v>
      </c>
      <c r="V88" s="6">
        <f t="shared" si="80"/>
        <v>0</v>
      </c>
      <c r="W88" s="7">
        <f t="shared" si="81"/>
        <v>1396733.3333333333</v>
      </c>
    </row>
    <row r="89" spans="1:23" x14ac:dyDescent="0.3">
      <c r="A89">
        <f t="shared" si="69"/>
        <v>2008</v>
      </c>
      <c r="B89" s="27">
        <v>66</v>
      </c>
      <c r="C89" s="6">
        <v>0</v>
      </c>
      <c r="D89" s="6">
        <v>0</v>
      </c>
      <c r="E89" s="6">
        <v>0</v>
      </c>
      <c r="F89" s="7">
        <f t="shared" si="72"/>
        <v>0</v>
      </c>
      <c r="G89" s="6">
        <v>0</v>
      </c>
      <c r="H89" s="6">
        <v>0</v>
      </c>
      <c r="I89" s="7">
        <f t="shared" si="73"/>
        <v>0</v>
      </c>
      <c r="J89" s="6">
        <f t="shared" si="74"/>
        <v>0</v>
      </c>
      <c r="K89" s="6">
        <f t="shared" si="70"/>
        <v>0</v>
      </c>
      <c r="L89" s="6">
        <f t="shared" si="70"/>
        <v>0</v>
      </c>
      <c r="M89" s="7">
        <f t="shared" si="75"/>
        <v>0</v>
      </c>
      <c r="N89" s="6">
        <f t="shared" si="76"/>
        <v>0</v>
      </c>
      <c r="O89" s="6">
        <f t="shared" si="76"/>
        <v>0</v>
      </c>
      <c r="P89" s="7">
        <f t="shared" si="77"/>
        <v>0</v>
      </c>
      <c r="Q89" s="6">
        <f t="shared" si="78"/>
        <v>0</v>
      </c>
      <c r="R89" s="6">
        <f t="shared" si="71"/>
        <v>0</v>
      </c>
      <c r="S89" s="6">
        <f t="shared" si="71"/>
        <v>0</v>
      </c>
      <c r="T89" s="7">
        <f t="shared" si="79"/>
        <v>0</v>
      </c>
      <c r="U89" s="6">
        <f t="shared" si="80"/>
        <v>0</v>
      </c>
      <c r="V89" s="6">
        <f t="shared" si="80"/>
        <v>0</v>
      </c>
      <c r="W89" s="7">
        <f t="shared" si="81"/>
        <v>0</v>
      </c>
    </row>
    <row r="90" spans="1:23" x14ac:dyDescent="0.3">
      <c r="A90">
        <f t="shared" si="69"/>
        <v>2008</v>
      </c>
      <c r="B90" s="27">
        <v>82</v>
      </c>
      <c r="C90" s="6">
        <v>3503287</v>
      </c>
      <c r="D90" s="6">
        <v>2049902</v>
      </c>
      <c r="E90" s="6">
        <v>434855</v>
      </c>
      <c r="F90" s="7">
        <f t="shared" si="72"/>
        <v>5988044</v>
      </c>
      <c r="G90" s="6">
        <v>0</v>
      </c>
      <c r="H90" s="6">
        <v>385899</v>
      </c>
      <c r="I90" s="7">
        <f t="shared" si="73"/>
        <v>6373943</v>
      </c>
      <c r="J90" s="6">
        <f t="shared" si="74"/>
        <v>1459702.9166666667</v>
      </c>
      <c r="K90" s="6">
        <f t="shared" si="70"/>
        <v>854125.83333333337</v>
      </c>
      <c r="L90" s="6">
        <f t="shared" si="70"/>
        <v>181189.58333333334</v>
      </c>
      <c r="M90" s="7">
        <f t="shared" si="75"/>
        <v>2495018.3333333335</v>
      </c>
      <c r="N90" s="6">
        <f t="shared" si="76"/>
        <v>0</v>
      </c>
      <c r="O90" s="6">
        <f t="shared" si="76"/>
        <v>160791.25</v>
      </c>
      <c r="P90" s="7">
        <f t="shared" si="77"/>
        <v>2655809.5833333335</v>
      </c>
      <c r="Q90" s="6">
        <f t="shared" si="78"/>
        <v>510896.02083333331</v>
      </c>
      <c r="R90" s="6">
        <f t="shared" si="71"/>
        <v>298944.04166666669</v>
      </c>
      <c r="S90" s="6">
        <f t="shared" si="71"/>
        <v>63416.354166666664</v>
      </c>
      <c r="T90" s="7">
        <f t="shared" si="79"/>
        <v>873256.41666666663</v>
      </c>
      <c r="U90" s="6">
        <f t="shared" si="80"/>
        <v>0</v>
      </c>
      <c r="V90" s="6">
        <f t="shared" si="80"/>
        <v>56276.9375</v>
      </c>
      <c r="W90" s="7">
        <f t="shared" si="81"/>
        <v>929533.35416666663</v>
      </c>
    </row>
    <row r="91" spans="1:23" x14ac:dyDescent="0.3">
      <c r="B91" s="28" t="s">
        <v>8</v>
      </c>
      <c r="C91" s="6">
        <v>104463896</v>
      </c>
      <c r="D91" s="6">
        <v>31130989</v>
      </c>
      <c r="E91" s="6">
        <v>5351693</v>
      </c>
      <c r="F91" s="7">
        <f t="shared" ref="F91:W91" si="82">SUM(F80:F90)</f>
        <v>140946578</v>
      </c>
      <c r="G91" s="6">
        <v>2754380</v>
      </c>
      <c r="H91" s="6">
        <v>78725674</v>
      </c>
      <c r="I91" s="7">
        <f t="shared" si="82"/>
        <v>222426632</v>
      </c>
      <c r="J91" s="6">
        <f t="shared" si="82"/>
        <v>43526623.333333336</v>
      </c>
      <c r="K91" s="6">
        <f t="shared" si="82"/>
        <v>12971245.416666666</v>
      </c>
      <c r="L91" s="6">
        <f t="shared" si="82"/>
        <v>2229872.0833333335</v>
      </c>
      <c r="M91" s="7">
        <f t="shared" si="82"/>
        <v>58727740.833333328</v>
      </c>
      <c r="N91" s="6">
        <f t="shared" si="82"/>
        <v>1147658.3333333335</v>
      </c>
      <c r="O91" s="6">
        <f t="shared" si="82"/>
        <v>32802364.166666668</v>
      </c>
      <c r="P91" s="7">
        <f t="shared" si="82"/>
        <v>92677763.333333328</v>
      </c>
      <c r="Q91" s="6">
        <f t="shared" si="82"/>
        <v>15234318.166666666</v>
      </c>
      <c r="R91" s="6">
        <f t="shared" si="82"/>
        <v>4539935.895833333</v>
      </c>
      <c r="S91" s="6">
        <f t="shared" si="82"/>
        <v>780455.22916666663</v>
      </c>
      <c r="T91" s="7">
        <f t="shared" si="82"/>
        <v>20554709.291666668</v>
      </c>
      <c r="U91" s="6">
        <f t="shared" si="82"/>
        <v>401680.41666666669</v>
      </c>
      <c r="V91" s="6">
        <f t="shared" si="82"/>
        <v>11480827.458333334</v>
      </c>
      <c r="W91" s="7">
        <f t="shared" si="82"/>
        <v>32437217.166666672</v>
      </c>
    </row>
    <row r="93" spans="1:23" x14ac:dyDescent="0.3">
      <c r="B93" s="25">
        <v>2009</v>
      </c>
      <c r="C93" s="55" t="s">
        <v>0</v>
      </c>
      <c r="D93" s="55"/>
      <c r="E93" s="55"/>
      <c r="F93" s="55"/>
      <c r="G93" s="55"/>
      <c r="H93" s="55"/>
      <c r="I93" s="55"/>
      <c r="J93" s="55" t="s">
        <v>30</v>
      </c>
      <c r="K93" s="55"/>
      <c r="L93" s="55"/>
      <c r="M93" s="55"/>
      <c r="N93" s="55"/>
      <c r="O93" s="55"/>
      <c r="P93" s="55"/>
      <c r="Q93" s="55" t="s">
        <v>31</v>
      </c>
      <c r="R93" s="55"/>
      <c r="S93" s="55"/>
      <c r="T93" s="55"/>
      <c r="U93" s="55"/>
      <c r="V93" s="55"/>
      <c r="W93" s="55"/>
    </row>
    <row r="94" spans="1:23" ht="72" x14ac:dyDescent="0.3">
      <c r="B94" s="26" t="s">
        <v>73</v>
      </c>
      <c r="C94" s="4" t="s">
        <v>2</v>
      </c>
      <c r="D94" s="4" t="s">
        <v>3</v>
      </c>
      <c r="E94" s="4" t="s">
        <v>4</v>
      </c>
      <c r="F94" s="5" t="s">
        <v>5</v>
      </c>
      <c r="G94" s="4" t="s">
        <v>6</v>
      </c>
      <c r="H94" s="4" t="s">
        <v>7</v>
      </c>
      <c r="I94" s="5" t="s">
        <v>8</v>
      </c>
      <c r="J94" s="4" t="s">
        <v>2</v>
      </c>
      <c r="K94" s="4" t="s">
        <v>3</v>
      </c>
      <c r="L94" s="4" t="s">
        <v>4</v>
      </c>
      <c r="M94" s="5" t="s">
        <v>5</v>
      </c>
      <c r="N94" s="4" t="s">
        <v>6</v>
      </c>
      <c r="O94" s="4" t="s">
        <v>7</v>
      </c>
      <c r="P94" s="5" t="s">
        <v>8</v>
      </c>
      <c r="Q94" s="4" t="s">
        <v>2</v>
      </c>
      <c r="R94" s="4" t="s">
        <v>3</v>
      </c>
      <c r="S94" s="4" t="s">
        <v>4</v>
      </c>
      <c r="T94" s="5" t="s">
        <v>5</v>
      </c>
      <c r="U94" s="4" t="s">
        <v>6</v>
      </c>
      <c r="V94" s="4" t="s">
        <v>7</v>
      </c>
      <c r="W94" s="5" t="s">
        <v>8</v>
      </c>
    </row>
    <row r="95" spans="1:23" x14ac:dyDescent="0.3">
      <c r="A95">
        <f t="shared" ref="A95:A105" si="83">A80+1</f>
        <v>2009</v>
      </c>
      <c r="B95" s="27">
        <v>9</v>
      </c>
      <c r="C95" s="6">
        <v>7101256</v>
      </c>
      <c r="D95" s="6">
        <v>14348138</v>
      </c>
      <c r="E95" s="6">
        <v>0</v>
      </c>
      <c r="F95" s="7">
        <f>+SUM(C95:E95)</f>
        <v>21449394</v>
      </c>
      <c r="G95" s="6">
        <v>68518</v>
      </c>
      <c r="H95" s="6">
        <v>0</v>
      </c>
      <c r="I95" s="7">
        <f>SUM(F95:H95)</f>
        <v>21517912</v>
      </c>
      <c r="J95" s="6">
        <f>C95*$J$1</f>
        <v>2958856.666666667</v>
      </c>
      <c r="K95" s="6">
        <f t="shared" ref="K95:L105" si="84">D95*$J$1</f>
        <v>5978390.833333334</v>
      </c>
      <c r="L95" s="6">
        <f t="shared" si="84"/>
        <v>0</v>
      </c>
      <c r="M95" s="7">
        <f>+SUM(J95:L95)</f>
        <v>8937247.5</v>
      </c>
      <c r="N95" s="6">
        <f>G95*$J$1</f>
        <v>28549.166666666668</v>
      </c>
      <c r="O95" s="6">
        <f>H95*$J$1</f>
        <v>0</v>
      </c>
      <c r="P95" s="7">
        <f>SUM(M95:O95)</f>
        <v>8965796.666666666</v>
      </c>
      <c r="Q95" s="6">
        <f>J95*$Q$1</f>
        <v>1035599.8333333334</v>
      </c>
      <c r="R95" s="6">
        <f t="shared" ref="R95:S105" si="85">K95*$Q$1</f>
        <v>2092436.7916666667</v>
      </c>
      <c r="S95" s="6">
        <f t="shared" si="85"/>
        <v>0</v>
      </c>
      <c r="T95" s="7">
        <f>+SUM(Q95:S95)</f>
        <v>3128036.625</v>
      </c>
      <c r="U95" s="6">
        <f>N95*$Q$1</f>
        <v>9992.2083333333339</v>
      </c>
      <c r="V95" s="6">
        <f>O95*$Q$1</f>
        <v>0</v>
      </c>
      <c r="W95" s="7">
        <f>SUM(T95:V95)</f>
        <v>3138028.8333333335</v>
      </c>
    </row>
    <row r="96" spans="1:23" x14ac:dyDescent="0.3">
      <c r="A96">
        <f t="shared" si="83"/>
        <v>2009</v>
      </c>
      <c r="B96" s="27">
        <v>11</v>
      </c>
      <c r="C96" s="6">
        <v>86517</v>
      </c>
      <c r="D96" s="6">
        <v>923355</v>
      </c>
      <c r="E96" s="6">
        <v>0</v>
      </c>
      <c r="F96" s="7">
        <f t="shared" ref="F96:F105" si="86">+SUM(C96:E96)</f>
        <v>1009872</v>
      </c>
      <c r="G96" s="6">
        <v>0</v>
      </c>
      <c r="H96" s="6">
        <v>0</v>
      </c>
      <c r="I96" s="7">
        <f t="shared" ref="I96:I105" si="87">SUM(F96:H96)</f>
        <v>1009872</v>
      </c>
      <c r="J96" s="6">
        <f t="shared" ref="J96:J105" si="88">C96*$J$1</f>
        <v>36048.75</v>
      </c>
      <c r="K96" s="6">
        <f t="shared" si="84"/>
        <v>384731.25</v>
      </c>
      <c r="L96" s="6">
        <f t="shared" si="84"/>
        <v>0</v>
      </c>
      <c r="M96" s="7">
        <f t="shared" ref="M96:M105" si="89">+SUM(J96:L96)</f>
        <v>420780</v>
      </c>
      <c r="N96" s="6">
        <f t="shared" ref="N96:O105" si="90">G96*$J$1</f>
        <v>0</v>
      </c>
      <c r="O96" s="6">
        <f t="shared" si="90"/>
        <v>0</v>
      </c>
      <c r="P96" s="7">
        <f t="shared" ref="P96:P105" si="91">SUM(M96:O96)</f>
        <v>420780</v>
      </c>
      <c r="Q96" s="6">
        <f t="shared" ref="Q96:Q105" si="92">J96*$Q$1</f>
        <v>12617.0625</v>
      </c>
      <c r="R96" s="6">
        <f t="shared" si="85"/>
        <v>134655.9375</v>
      </c>
      <c r="S96" s="6">
        <f t="shared" si="85"/>
        <v>0</v>
      </c>
      <c r="T96" s="7">
        <f t="shared" ref="T96:T105" si="93">+SUM(Q96:S96)</f>
        <v>147273</v>
      </c>
      <c r="U96" s="6">
        <f t="shared" ref="U96:V105" si="94">N96*$Q$1</f>
        <v>0</v>
      </c>
      <c r="V96" s="6">
        <f t="shared" si="94"/>
        <v>0</v>
      </c>
      <c r="W96" s="7">
        <f t="shared" ref="W96:W105" si="95">SUM(T96:V96)</f>
        <v>147273</v>
      </c>
    </row>
    <row r="97" spans="1:23" x14ac:dyDescent="0.3">
      <c r="A97">
        <f t="shared" si="83"/>
        <v>2009</v>
      </c>
      <c r="B97" s="27">
        <v>31</v>
      </c>
      <c r="C97" s="6">
        <v>81484300</v>
      </c>
      <c r="D97" s="6">
        <v>6161254</v>
      </c>
      <c r="E97" s="6">
        <v>4866696</v>
      </c>
      <c r="F97" s="7">
        <f t="shared" si="86"/>
        <v>92512250</v>
      </c>
      <c r="G97" s="6">
        <v>2582937</v>
      </c>
      <c r="H97" s="6">
        <v>0</v>
      </c>
      <c r="I97" s="7">
        <f t="shared" si="87"/>
        <v>95095187</v>
      </c>
      <c r="J97" s="6">
        <f t="shared" si="88"/>
        <v>33951791.666666672</v>
      </c>
      <c r="K97" s="6">
        <f t="shared" si="84"/>
        <v>2567189.166666667</v>
      </c>
      <c r="L97" s="6">
        <f t="shared" si="84"/>
        <v>2027790</v>
      </c>
      <c r="M97" s="7">
        <f t="shared" si="89"/>
        <v>38546770.833333336</v>
      </c>
      <c r="N97" s="6">
        <f t="shared" si="90"/>
        <v>1076223.75</v>
      </c>
      <c r="O97" s="6">
        <f t="shared" si="90"/>
        <v>0</v>
      </c>
      <c r="P97" s="7">
        <f t="shared" si="91"/>
        <v>39622994.583333336</v>
      </c>
      <c r="Q97" s="6">
        <f t="shared" si="92"/>
        <v>11883127.083333334</v>
      </c>
      <c r="R97" s="6">
        <f t="shared" si="85"/>
        <v>898516.20833333337</v>
      </c>
      <c r="S97" s="6">
        <f t="shared" si="85"/>
        <v>709726.5</v>
      </c>
      <c r="T97" s="7">
        <f t="shared" si="93"/>
        <v>13491369.791666668</v>
      </c>
      <c r="U97" s="6">
        <f t="shared" si="94"/>
        <v>376678.3125</v>
      </c>
      <c r="V97" s="6">
        <f t="shared" si="94"/>
        <v>0</v>
      </c>
      <c r="W97" s="7">
        <f t="shared" si="95"/>
        <v>13868048.104166668</v>
      </c>
    </row>
    <row r="98" spans="1:23" x14ac:dyDescent="0.3">
      <c r="A98">
        <f t="shared" si="83"/>
        <v>2009</v>
      </c>
      <c r="B98" s="27">
        <v>32</v>
      </c>
      <c r="C98" s="6">
        <v>0</v>
      </c>
      <c r="D98" s="6">
        <v>0</v>
      </c>
      <c r="E98" s="6">
        <v>0</v>
      </c>
      <c r="F98" s="7">
        <f t="shared" si="86"/>
        <v>0</v>
      </c>
      <c r="G98" s="6">
        <v>0</v>
      </c>
      <c r="H98" s="6">
        <v>0</v>
      </c>
      <c r="I98" s="7">
        <f t="shared" si="87"/>
        <v>0</v>
      </c>
      <c r="J98" s="6">
        <f t="shared" si="88"/>
        <v>0</v>
      </c>
      <c r="K98" s="6">
        <f t="shared" si="84"/>
        <v>0</v>
      </c>
      <c r="L98" s="6">
        <f t="shared" si="84"/>
        <v>0</v>
      </c>
      <c r="M98" s="7">
        <f t="shared" si="89"/>
        <v>0</v>
      </c>
      <c r="N98" s="6">
        <f t="shared" si="90"/>
        <v>0</v>
      </c>
      <c r="O98" s="6">
        <f t="shared" si="90"/>
        <v>0</v>
      </c>
      <c r="P98" s="7">
        <f t="shared" si="91"/>
        <v>0</v>
      </c>
      <c r="Q98" s="6">
        <f t="shared" si="92"/>
        <v>0</v>
      </c>
      <c r="R98" s="6">
        <f t="shared" si="85"/>
        <v>0</v>
      </c>
      <c r="S98" s="6">
        <f t="shared" si="85"/>
        <v>0</v>
      </c>
      <c r="T98" s="7">
        <f t="shared" si="93"/>
        <v>0</v>
      </c>
      <c r="U98" s="6">
        <f t="shared" si="94"/>
        <v>0</v>
      </c>
      <c r="V98" s="6">
        <f t="shared" si="94"/>
        <v>0</v>
      </c>
      <c r="W98" s="7">
        <f t="shared" si="95"/>
        <v>0</v>
      </c>
    </row>
    <row r="99" spans="1:23" x14ac:dyDescent="0.3">
      <c r="A99">
        <f t="shared" si="83"/>
        <v>2009</v>
      </c>
      <c r="B99" s="27">
        <v>33</v>
      </c>
      <c r="C99" s="6">
        <v>2631806</v>
      </c>
      <c r="D99" s="6">
        <v>765571</v>
      </c>
      <c r="E99" s="6">
        <v>552</v>
      </c>
      <c r="F99" s="7">
        <f t="shared" si="86"/>
        <v>3397929</v>
      </c>
      <c r="G99" s="6">
        <v>0</v>
      </c>
      <c r="H99" s="6">
        <v>70017330</v>
      </c>
      <c r="I99" s="7">
        <f t="shared" si="87"/>
        <v>73415259</v>
      </c>
      <c r="J99" s="6">
        <f t="shared" si="88"/>
        <v>1096585.8333333335</v>
      </c>
      <c r="K99" s="6">
        <f t="shared" si="84"/>
        <v>318987.91666666669</v>
      </c>
      <c r="L99" s="6">
        <f t="shared" si="84"/>
        <v>230</v>
      </c>
      <c r="M99" s="7">
        <f t="shared" si="89"/>
        <v>1415803.7500000002</v>
      </c>
      <c r="N99" s="6">
        <f t="shared" si="90"/>
        <v>0</v>
      </c>
      <c r="O99" s="6">
        <f t="shared" si="90"/>
        <v>29173887.5</v>
      </c>
      <c r="P99" s="7">
        <f t="shared" si="91"/>
        <v>30589691.25</v>
      </c>
      <c r="Q99" s="6">
        <f t="shared" si="92"/>
        <v>383805.04166666669</v>
      </c>
      <c r="R99" s="6">
        <f t="shared" si="85"/>
        <v>111645.77083333333</v>
      </c>
      <c r="S99" s="6">
        <f t="shared" si="85"/>
        <v>80.5</v>
      </c>
      <c r="T99" s="7">
        <f t="shared" si="93"/>
        <v>495531.3125</v>
      </c>
      <c r="U99" s="6">
        <f t="shared" si="94"/>
        <v>0</v>
      </c>
      <c r="V99" s="6">
        <f t="shared" si="94"/>
        <v>10210860.625</v>
      </c>
      <c r="W99" s="7">
        <f t="shared" si="95"/>
        <v>10706391.9375</v>
      </c>
    </row>
    <row r="100" spans="1:23" x14ac:dyDescent="0.3">
      <c r="A100">
        <f t="shared" si="83"/>
        <v>2009</v>
      </c>
      <c r="B100" s="27">
        <v>40</v>
      </c>
      <c r="C100" s="6">
        <v>0</v>
      </c>
      <c r="D100" s="6">
        <v>0</v>
      </c>
      <c r="E100" s="6">
        <v>0</v>
      </c>
      <c r="F100" s="7">
        <f t="shared" si="86"/>
        <v>0</v>
      </c>
      <c r="G100" s="6">
        <v>0</v>
      </c>
      <c r="H100" s="6">
        <v>0</v>
      </c>
      <c r="I100" s="7">
        <f t="shared" si="87"/>
        <v>0</v>
      </c>
      <c r="J100" s="6">
        <f t="shared" si="88"/>
        <v>0</v>
      </c>
      <c r="K100" s="6">
        <f t="shared" si="84"/>
        <v>0</v>
      </c>
      <c r="L100" s="6">
        <f t="shared" si="84"/>
        <v>0</v>
      </c>
      <c r="M100" s="7">
        <f t="shared" si="89"/>
        <v>0</v>
      </c>
      <c r="N100" s="6">
        <f t="shared" si="90"/>
        <v>0</v>
      </c>
      <c r="O100" s="6">
        <f t="shared" si="90"/>
        <v>0</v>
      </c>
      <c r="P100" s="7">
        <f t="shared" si="91"/>
        <v>0</v>
      </c>
      <c r="Q100" s="6">
        <f t="shared" si="92"/>
        <v>0</v>
      </c>
      <c r="R100" s="6">
        <f t="shared" si="85"/>
        <v>0</v>
      </c>
      <c r="S100" s="6">
        <f t="shared" si="85"/>
        <v>0</v>
      </c>
      <c r="T100" s="7">
        <f t="shared" si="93"/>
        <v>0</v>
      </c>
      <c r="U100" s="6">
        <f t="shared" si="94"/>
        <v>0</v>
      </c>
      <c r="V100" s="6">
        <f t="shared" si="94"/>
        <v>0</v>
      </c>
      <c r="W100" s="7">
        <f t="shared" si="95"/>
        <v>0</v>
      </c>
    </row>
    <row r="101" spans="1:23" x14ac:dyDescent="0.3">
      <c r="A101">
        <f t="shared" si="83"/>
        <v>2009</v>
      </c>
      <c r="B101" s="27">
        <v>46</v>
      </c>
      <c r="C101" s="6">
        <v>0</v>
      </c>
      <c r="D101" s="6">
        <v>15810</v>
      </c>
      <c r="E101" s="6">
        <v>0</v>
      </c>
      <c r="F101" s="7">
        <f t="shared" si="86"/>
        <v>15810</v>
      </c>
      <c r="G101" s="6">
        <v>0</v>
      </c>
      <c r="H101" s="6">
        <v>0</v>
      </c>
      <c r="I101" s="7">
        <f t="shared" si="87"/>
        <v>15810</v>
      </c>
      <c r="J101" s="6">
        <f t="shared" si="88"/>
        <v>0</v>
      </c>
      <c r="K101" s="6">
        <f t="shared" si="84"/>
        <v>6587.5</v>
      </c>
      <c r="L101" s="6">
        <f t="shared" si="84"/>
        <v>0</v>
      </c>
      <c r="M101" s="7">
        <f t="shared" si="89"/>
        <v>6587.5</v>
      </c>
      <c r="N101" s="6">
        <f t="shared" si="90"/>
        <v>0</v>
      </c>
      <c r="O101" s="6">
        <f t="shared" si="90"/>
        <v>0</v>
      </c>
      <c r="P101" s="7">
        <f t="shared" si="91"/>
        <v>6587.5</v>
      </c>
      <c r="Q101" s="6">
        <f t="shared" si="92"/>
        <v>0</v>
      </c>
      <c r="R101" s="6">
        <f t="shared" si="85"/>
        <v>2305.625</v>
      </c>
      <c r="S101" s="6">
        <f t="shared" si="85"/>
        <v>0</v>
      </c>
      <c r="T101" s="7">
        <f t="shared" si="93"/>
        <v>2305.625</v>
      </c>
      <c r="U101" s="6">
        <f t="shared" si="94"/>
        <v>0</v>
      </c>
      <c r="V101" s="6">
        <f t="shared" si="94"/>
        <v>0</v>
      </c>
      <c r="W101" s="7">
        <f t="shared" si="95"/>
        <v>2305.625</v>
      </c>
    </row>
    <row r="102" spans="1:23" x14ac:dyDescent="0.3">
      <c r="A102">
        <f t="shared" si="83"/>
        <v>2009</v>
      </c>
      <c r="B102" s="27">
        <v>47</v>
      </c>
      <c r="C102" s="6">
        <v>9055284</v>
      </c>
      <c r="D102" s="6">
        <v>8640</v>
      </c>
      <c r="E102" s="6">
        <v>604217</v>
      </c>
      <c r="F102" s="7">
        <f t="shared" si="86"/>
        <v>9668141</v>
      </c>
      <c r="G102" s="6">
        <v>0</v>
      </c>
      <c r="H102" s="6">
        <v>9594172</v>
      </c>
      <c r="I102" s="7">
        <f t="shared" si="87"/>
        <v>19262313</v>
      </c>
      <c r="J102" s="6">
        <f t="shared" si="88"/>
        <v>3773035</v>
      </c>
      <c r="K102" s="6">
        <f t="shared" si="84"/>
        <v>3600</v>
      </c>
      <c r="L102" s="6">
        <f t="shared" si="84"/>
        <v>251757.08333333334</v>
      </c>
      <c r="M102" s="7">
        <f t="shared" si="89"/>
        <v>4028392.0833333335</v>
      </c>
      <c r="N102" s="6">
        <f t="shared" si="90"/>
        <v>0</v>
      </c>
      <c r="O102" s="6">
        <f t="shared" si="90"/>
        <v>3997571.666666667</v>
      </c>
      <c r="P102" s="7">
        <f t="shared" si="91"/>
        <v>8025963.75</v>
      </c>
      <c r="Q102" s="6">
        <f t="shared" si="92"/>
        <v>1320562.25</v>
      </c>
      <c r="R102" s="6">
        <f t="shared" si="85"/>
        <v>1260</v>
      </c>
      <c r="S102" s="6">
        <f t="shared" si="85"/>
        <v>88114.979166666672</v>
      </c>
      <c r="T102" s="7">
        <f t="shared" si="93"/>
        <v>1409937.2291666667</v>
      </c>
      <c r="U102" s="6">
        <f t="shared" si="94"/>
        <v>0</v>
      </c>
      <c r="V102" s="6">
        <f t="shared" si="94"/>
        <v>1399150.0833333333</v>
      </c>
      <c r="W102" s="7">
        <f t="shared" si="95"/>
        <v>2809087.3125</v>
      </c>
    </row>
    <row r="103" spans="1:23" x14ac:dyDescent="0.3">
      <c r="A103">
        <f t="shared" si="83"/>
        <v>2009</v>
      </c>
      <c r="B103" s="27">
        <v>65</v>
      </c>
      <c r="C103" s="6">
        <v>437412</v>
      </c>
      <c r="D103" s="6">
        <v>8955615</v>
      </c>
      <c r="E103" s="6">
        <v>0</v>
      </c>
      <c r="F103" s="7">
        <f t="shared" si="86"/>
        <v>9393027</v>
      </c>
      <c r="G103" s="6">
        <v>0</v>
      </c>
      <c r="H103" s="6">
        <v>0</v>
      </c>
      <c r="I103" s="7">
        <f t="shared" si="87"/>
        <v>9393027</v>
      </c>
      <c r="J103" s="6">
        <f t="shared" si="88"/>
        <v>182255</v>
      </c>
      <c r="K103" s="6">
        <f t="shared" si="84"/>
        <v>3731506.25</v>
      </c>
      <c r="L103" s="6">
        <f t="shared" si="84"/>
        <v>0</v>
      </c>
      <c r="M103" s="7">
        <f t="shared" si="89"/>
        <v>3913761.25</v>
      </c>
      <c r="N103" s="6">
        <f t="shared" si="90"/>
        <v>0</v>
      </c>
      <c r="O103" s="6">
        <f t="shared" si="90"/>
        <v>0</v>
      </c>
      <c r="P103" s="7">
        <f t="shared" si="91"/>
        <v>3913761.25</v>
      </c>
      <c r="Q103" s="6">
        <f t="shared" si="92"/>
        <v>63789.249999999993</v>
      </c>
      <c r="R103" s="6">
        <f t="shared" si="85"/>
        <v>1306027.1875</v>
      </c>
      <c r="S103" s="6">
        <f t="shared" si="85"/>
        <v>0</v>
      </c>
      <c r="T103" s="7">
        <f t="shared" si="93"/>
        <v>1369816.4375</v>
      </c>
      <c r="U103" s="6">
        <f t="shared" si="94"/>
        <v>0</v>
      </c>
      <c r="V103" s="6">
        <f t="shared" si="94"/>
        <v>0</v>
      </c>
      <c r="W103" s="7">
        <f t="shared" si="95"/>
        <v>1369816.4375</v>
      </c>
    </row>
    <row r="104" spans="1:23" x14ac:dyDescent="0.3">
      <c r="A104">
        <f t="shared" si="83"/>
        <v>2009</v>
      </c>
      <c r="B104" s="27">
        <v>66</v>
      </c>
      <c r="C104" s="6">
        <v>0</v>
      </c>
      <c r="D104" s="6">
        <v>0</v>
      </c>
      <c r="E104" s="6">
        <v>0</v>
      </c>
      <c r="F104" s="7">
        <f t="shared" si="86"/>
        <v>0</v>
      </c>
      <c r="G104" s="6">
        <v>0</v>
      </c>
      <c r="H104" s="6">
        <v>0</v>
      </c>
      <c r="I104" s="7">
        <f t="shared" si="87"/>
        <v>0</v>
      </c>
      <c r="J104" s="6">
        <f t="shared" si="88"/>
        <v>0</v>
      </c>
      <c r="K104" s="6">
        <f t="shared" si="84"/>
        <v>0</v>
      </c>
      <c r="L104" s="6">
        <f t="shared" si="84"/>
        <v>0</v>
      </c>
      <c r="M104" s="7">
        <f t="shared" si="89"/>
        <v>0</v>
      </c>
      <c r="N104" s="6">
        <f t="shared" si="90"/>
        <v>0</v>
      </c>
      <c r="O104" s="6">
        <f t="shared" si="90"/>
        <v>0</v>
      </c>
      <c r="P104" s="7">
        <f t="shared" si="91"/>
        <v>0</v>
      </c>
      <c r="Q104" s="6">
        <f t="shared" si="92"/>
        <v>0</v>
      </c>
      <c r="R104" s="6">
        <f t="shared" si="85"/>
        <v>0</v>
      </c>
      <c r="S104" s="6">
        <f t="shared" si="85"/>
        <v>0</v>
      </c>
      <c r="T104" s="7">
        <f t="shared" si="93"/>
        <v>0</v>
      </c>
      <c r="U104" s="6">
        <f t="shared" si="94"/>
        <v>0</v>
      </c>
      <c r="V104" s="6">
        <f t="shared" si="94"/>
        <v>0</v>
      </c>
      <c r="W104" s="7">
        <f t="shared" si="95"/>
        <v>0</v>
      </c>
    </row>
    <row r="105" spans="1:23" x14ac:dyDescent="0.3">
      <c r="A105">
        <f t="shared" si="83"/>
        <v>2009</v>
      </c>
      <c r="B105" s="27">
        <v>82</v>
      </c>
      <c r="C105" s="6">
        <v>3568972</v>
      </c>
      <c r="D105" s="6">
        <v>2189519</v>
      </c>
      <c r="E105" s="6">
        <v>387005</v>
      </c>
      <c r="F105" s="7">
        <f t="shared" si="86"/>
        <v>6145496</v>
      </c>
      <c r="G105" s="6">
        <v>0</v>
      </c>
      <c r="H105" s="6">
        <v>758624</v>
      </c>
      <c r="I105" s="7">
        <f t="shared" si="87"/>
        <v>6904120</v>
      </c>
      <c r="J105" s="6">
        <f t="shared" si="88"/>
        <v>1487071.6666666667</v>
      </c>
      <c r="K105" s="6">
        <f t="shared" si="84"/>
        <v>912299.58333333337</v>
      </c>
      <c r="L105" s="6">
        <f t="shared" si="84"/>
        <v>161252.08333333334</v>
      </c>
      <c r="M105" s="7">
        <f t="shared" si="89"/>
        <v>2560623.3333333335</v>
      </c>
      <c r="N105" s="6">
        <f t="shared" si="90"/>
        <v>0</v>
      </c>
      <c r="O105" s="6">
        <f t="shared" si="90"/>
        <v>316093.33333333337</v>
      </c>
      <c r="P105" s="7">
        <f t="shared" si="91"/>
        <v>2876716.666666667</v>
      </c>
      <c r="Q105" s="6">
        <f t="shared" si="92"/>
        <v>520475.08333333331</v>
      </c>
      <c r="R105" s="6">
        <f t="shared" si="85"/>
        <v>319304.85416666669</v>
      </c>
      <c r="S105" s="6">
        <f t="shared" si="85"/>
        <v>56438.229166666664</v>
      </c>
      <c r="T105" s="7">
        <f t="shared" si="93"/>
        <v>896218.16666666663</v>
      </c>
      <c r="U105" s="6">
        <f t="shared" si="94"/>
        <v>0</v>
      </c>
      <c r="V105" s="6">
        <f t="shared" si="94"/>
        <v>110632.66666666667</v>
      </c>
      <c r="W105" s="7">
        <f t="shared" si="95"/>
        <v>1006850.8333333333</v>
      </c>
    </row>
    <row r="106" spans="1:23" x14ac:dyDescent="0.3">
      <c r="B106" s="28" t="s">
        <v>8</v>
      </c>
      <c r="C106" s="6">
        <v>104365547</v>
      </c>
      <c r="D106" s="6">
        <v>33367902</v>
      </c>
      <c r="E106" s="6">
        <v>5858470</v>
      </c>
      <c r="F106" s="7">
        <f t="shared" ref="F106:W106" si="96">SUM(F95:F105)</f>
        <v>143591919</v>
      </c>
      <c r="G106" s="6">
        <v>2651455</v>
      </c>
      <c r="H106" s="6">
        <v>80370126</v>
      </c>
      <c r="I106" s="7">
        <f t="shared" si="96"/>
        <v>226613500</v>
      </c>
      <c r="J106" s="6">
        <f t="shared" si="96"/>
        <v>43485644.583333336</v>
      </c>
      <c r="K106" s="6">
        <f t="shared" si="96"/>
        <v>13903292.5</v>
      </c>
      <c r="L106" s="6">
        <f t="shared" si="96"/>
        <v>2441029.166666667</v>
      </c>
      <c r="M106" s="7">
        <f t="shared" si="96"/>
        <v>59829966.250000007</v>
      </c>
      <c r="N106" s="6">
        <f t="shared" si="96"/>
        <v>1104772.9166666667</v>
      </c>
      <c r="O106" s="6">
        <f t="shared" si="96"/>
        <v>33487552.5</v>
      </c>
      <c r="P106" s="7">
        <f t="shared" si="96"/>
        <v>94422291.666666672</v>
      </c>
      <c r="Q106" s="6">
        <f t="shared" si="96"/>
        <v>15219975.604166668</v>
      </c>
      <c r="R106" s="6">
        <f t="shared" si="96"/>
        <v>4866152.3750000009</v>
      </c>
      <c r="S106" s="6">
        <f t="shared" si="96"/>
        <v>854360.20833333326</v>
      </c>
      <c r="T106" s="7">
        <f t="shared" si="96"/>
        <v>20940488.187500004</v>
      </c>
      <c r="U106" s="6">
        <f t="shared" si="96"/>
        <v>386670.52083333331</v>
      </c>
      <c r="V106" s="6">
        <f t="shared" si="96"/>
        <v>11720643.375</v>
      </c>
      <c r="W106" s="7">
        <f t="shared" si="96"/>
        <v>33047802.083333332</v>
      </c>
    </row>
    <row r="108" spans="1:23" x14ac:dyDescent="0.3">
      <c r="B108" s="25">
        <v>2010</v>
      </c>
      <c r="C108" s="55" t="s">
        <v>0</v>
      </c>
      <c r="D108" s="55"/>
      <c r="E108" s="55"/>
      <c r="F108" s="55"/>
      <c r="G108" s="55"/>
      <c r="H108" s="55"/>
      <c r="I108" s="55"/>
      <c r="J108" s="55" t="s">
        <v>30</v>
      </c>
      <c r="K108" s="55"/>
      <c r="L108" s="55"/>
      <c r="M108" s="55"/>
      <c r="N108" s="55"/>
      <c r="O108" s="55"/>
      <c r="P108" s="55"/>
      <c r="Q108" s="55" t="s">
        <v>31</v>
      </c>
      <c r="R108" s="55"/>
      <c r="S108" s="55"/>
      <c r="T108" s="55"/>
      <c r="U108" s="55"/>
      <c r="V108" s="55"/>
      <c r="W108" s="55"/>
    </row>
    <row r="109" spans="1:23" ht="72" x14ac:dyDescent="0.3">
      <c r="B109" s="26" t="s">
        <v>73</v>
      </c>
      <c r="C109" s="4" t="s">
        <v>2</v>
      </c>
      <c r="D109" s="4" t="s">
        <v>3</v>
      </c>
      <c r="E109" s="4" t="s">
        <v>4</v>
      </c>
      <c r="F109" s="5" t="s">
        <v>5</v>
      </c>
      <c r="G109" s="4" t="s">
        <v>6</v>
      </c>
      <c r="H109" s="4" t="s">
        <v>7</v>
      </c>
      <c r="I109" s="5" t="s">
        <v>8</v>
      </c>
      <c r="J109" s="4" t="s">
        <v>2</v>
      </c>
      <c r="K109" s="4" t="s">
        <v>3</v>
      </c>
      <c r="L109" s="4" t="s">
        <v>4</v>
      </c>
      <c r="M109" s="5" t="s">
        <v>5</v>
      </c>
      <c r="N109" s="4" t="s">
        <v>6</v>
      </c>
      <c r="O109" s="4" t="s">
        <v>7</v>
      </c>
      <c r="P109" s="5" t="s">
        <v>8</v>
      </c>
      <c r="Q109" s="4" t="s">
        <v>2</v>
      </c>
      <c r="R109" s="4" t="s">
        <v>3</v>
      </c>
      <c r="S109" s="4" t="s">
        <v>4</v>
      </c>
      <c r="T109" s="5" t="s">
        <v>5</v>
      </c>
      <c r="U109" s="4" t="s">
        <v>6</v>
      </c>
      <c r="V109" s="4" t="s">
        <v>7</v>
      </c>
      <c r="W109" s="5" t="s">
        <v>8</v>
      </c>
    </row>
    <row r="110" spans="1:23" x14ac:dyDescent="0.3">
      <c r="A110">
        <f t="shared" ref="A110:A120" si="97">A95+1</f>
        <v>2010</v>
      </c>
      <c r="B110" s="27">
        <v>9</v>
      </c>
      <c r="C110" s="6">
        <v>6743595</v>
      </c>
      <c r="D110" s="6">
        <v>13506385</v>
      </c>
      <c r="E110" s="6">
        <v>0</v>
      </c>
      <c r="F110" s="7">
        <f>+SUM(C110:E110)</f>
        <v>20249980</v>
      </c>
      <c r="G110" s="6">
        <v>107406</v>
      </c>
      <c r="H110" s="6">
        <v>0</v>
      </c>
      <c r="I110" s="7">
        <f>SUM(F110:H110)</f>
        <v>20357386</v>
      </c>
      <c r="J110" s="6">
        <f>C110*$J$1</f>
        <v>2809831.25</v>
      </c>
      <c r="K110" s="6">
        <f t="shared" ref="K110:L120" si="98">D110*$J$1</f>
        <v>5627660.416666667</v>
      </c>
      <c r="L110" s="6">
        <f t="shared" si="98"/>
        <v>0</v>
      </c>
      <c r="M110" s="7">
        <f>+SUM(J110:L110)</f>
        <v>8437491.6666666679</v>
      </c>
      <c r="N110" s="6">
        <f>G110*$J$1</f>
        <v>44752.5</v>
      </c>
      <c r="O110" s="6">
        <f>H110*$J$1</f>
        <v>0</v>
      </c>
      <c r="P110" s="7">
        <f>SUM(M110:O110)</f>
        <v>8482244.1666666679</v>
      </c>
      <c r="Q110" s="6">
        <f>J110*$Q$1</f>
        <v>983440.93749999988</v>
      </c>
      <c r="R110" s="6">
        <f t="shared" ref="R110:S120" si="99">K110*$Q$1</f>
        <v>1969681.1458333333</v>
      </c>
      <c r="S110" s="6">
        <f t="shared" si="99"/>
        <v>0</v>
      </c>
      <c r="T110" s="7">
        <f>+SUM(Q110:S110)</f>
        <v>2953122.083333333</v>
      </c>
      <c r="U110" s="6">
        <f>N110*$Q$1</f>
        <v>15663.374999999998</v>
      </c>
      <c r="V110" s="6">
        <f>O110*$Q$1</f>
        <v>0</v>
      </c>
      <c r="W110" s="7">
        <f>SUM(T110:V110)</f>
        <v>2968785.458333333</v>
      </c>
    </row>
    <row r="111" spans="1:23" x14ac:dyDescent="0.3">
      <c r="A111">
        <f t="shared" si="97"/>
        <v>2010</v>
      </c>
      <c r="B111" s="27">
        <v>11</v>
      </c>
      <c r="C111" s="6">
        <v>63014</v>
      </c>
      <c r="D111" s="6">
        <v>936197</v>
      </c>
      <c r="E111" s="6">
        <v>0</v>
      </c>
      <c r="F111" s="7">
        <f t="shared" ref="F111:F120" si="100">+SUM(C111:E111)</f>
        <v>999211</v>
      </c>
      <c r="G111" s="6">
        <v>0</v>
      </c>
      <c r="H111" s="6">
        <v>0</v>
      </c>
      <c r="I111" s="7">
        <f t="shared" ref="I111:I120" si="101">SUM(F111:H111)</f>
        <v>999211</v>
      </c>
      <c r="J111" s="6">
        <f t="shared" ref="J111:J120" si="102">C111*$J$1</f>
        <v>26255.833333333336</v>
      </c>
      <c r="K111" s="6">
        <f t="shared" si="98"/>
        <v>390082.08333333337</v>
      </c>
      <c r="L111" s="6">
        <f t="shared" si="98"/>
        <v>0</v>
      </c>
      <c r="M111" s="7">
        <f t="shared" ref="M111:M120" si="103">+SUM(J111:L111)</f>
        <v>416337.91666666669</v>
      </c>
      <c r="N111" s="6">
        <f t="shared" ref="N111:O120" si="104">G111*$J$1</f>
        <v>0</v>
      </c>
      <c r="O111" s="6">
        <f t="shared" si="104"/>
        <v>0</v>
      </c>
      <c r="P111" s="7">
        <f t="shared" ref="P111:P120" si="105">SUM(M111:O111)</f>
        <v>416337.91666666669</v>
      </c>
      <c r="Q111" s="6">
        <f t="shared" ref="Q111:Q120" si="106">J111*$Q$1</f>
        <v>9189.5416666666661</v>
      </c>
      <c r="R111" s="6">
        <f t="shared" si="99"/>
        <v>136528.72916666669</v>
      </c>
      <c r="S111" s="6">
        <f t="shared" si="99"/>
        <v>0</v>
      </c>
      <c r="T111" s="7">
        <f t="shared" ref="T111:T120" si="107">+SUM(Q111:S111)</f>
        <v>145718.27083333334</v>
      </c>
      <c r="U111" s="6">
        <f t="shared" ref="U111:V120" si="108">N111*$Q$1</f>
        <v>0</v>
      </c>
      <c r="V111" s="6">
        <f t="shared" si="108"/>
        <v>0</v>
      </c>
      <c r="W111" s="7">
        <f t="shared" ref="W111:W120" si="109">SUM(T111:V111)</f>
        <v>145718.27083333334</v>
      </c>
    </row>
    <row r="112" spans="1:23" x14ac:dyDescent="0.3">
      <c r="A112">
        <f t="shared" si="97"/>
        <v>2010</v>
      </c>
      <c r="B112" s="27">
        <v>31</v>
      </c>
      <c r="C112" s="6">
        <v>81631300</v>
      </c>
      <c r="D112" s="6">
        <v>5895194</v>
      </c>
      <c r="E112" s="6">
        <v>3802900</v>
      </c>
      <c r="F112" s="7">
        <f t="shared" si="100"/>
        <v>91329394</v>
      </c>
      <c r="G112" s="6">
        <v>2656755</v>
      </c>
      <c r="H112" s="6">
        <v>0</v>
      </c>
      <c r="I112" s="7">
        <f t="shared" si="101"/>
        <v>93986149</v>
      </c>
      <c r="J112" s="6">
        <f t="shared" si="102"/>
        <v>34013041.666666672</v>
      </c>
      <c r="K112" s="6">
        <f t="shared" si="98"/>
        <v>2456330.8333333335</v>
      </c>
      <c r="L112" s="6">
        <f t="shared" si="98"/>
        <v>1584541.6666666667</v>
      </c>
      <c r="M112" s="7">
        <f t="shared" si="103"/>
        <v>38053914.166666672</v>
      </c>
      <c r="N112" s="6">
        <f t="shared" si="104"/>
        <v>1106981.25</v>
      </c>
      <c r="O112" s="6">
        <f t="shared" si="104"/>
        <v>0</v>
      </c>
      <c r="P112" s="7">
        <f t="shared" si="105"/>
        <v>39160895.416666672</v>
      </c>
      <c r="Q112" s="6">
        <f t="shared" si="106"/>
        <v>11904564.583333334</v>
      </c>
      <c r="R112" s="6">
        <f t="shared" si="99"/>
        <v>859715.79166666663</v>
      </c>
      <c r="S112" s="6">
        <f t="shared" si="99"/>
        <v>554589.58333333337</v>
      </c>
      <c r="T112" s="7">
        <f t="shared" si="107"/>
        <v>13318869.958333334</v>
      </c>
      <c r="U112" s="6">
        <f t="shared" si="108"/>
        <v>387443.4375</v>
      </c>
      <c r="V112" s="6">
        <f t="shared" si="108"/>
        <v>0</v>
      </c>
      <c r="W112" s="7">
        <f t="shared" si="109"/>
        <v>13706313.395833334</v>
      </c>
    </row>
    <row r="113" spans="1:23" x14ac:dyDescent="0.3">
      <c r="A113">
        <f t="shared" si="97"/>
        <v>2010</v>
      </c>
      <c r="B113" s="27">
        <v>32</v>
      </c>
      <c r="C113" s="6">
        <v>0</v>
      </c>
      <c r="D113" s="6">
        <v>0</v>
      </c>
      <c r="E113" s="6">
        <v>0</v>
      </c>
      <c r="F113" s="7">
        <f t="shared" si="100"/>
        <v>0</v>
      </c>
      <c r="G113" s="6">
        <v>0</v>
      </c>
      <c r="H113" s="6">
        <v>0</v>
      </c>
      <c r="I113" s="7">
        <f t="shared" si="101"/>
        <v>0</v>
      </c>
      <c r="J113" s="6">
        <f t="shared" si="102"/>
        <v>0</v>
      </c>
      <c r="K113" s="6">
        <f t="shared" si="98"/>
        <v>0</v>
      </c>
      <c r="L113" s="6">
        <f t="shared" si="98"/>
        <v>0</v>
      </c>
      <c r="M113" s="7">
        <f t="shared" si="103"/>
        <v>0</v>
      </c>
      <c r="N113" s="6">
        <f t="shared" si="104"/>
        <v>0</v>
      </c>
      <c r="O113" s="6">
        <f t="shared" si="104"/>
        <v>0</v>
      </c>
      <c r="P113" s="7">
        <f t="shared" si="105"/>
        <v>0</v>
      </c>
      <c r="Q113" s="6">
        <f t="shared" si="106"/>
        <v>0</v>
      </c>
      <c r="R113" s="6">
        <f t="shared" si="99"/>
        <v>0</v>
      </c>
      <c r="S113" s="6">
        <f t="shared" si="99"/>
        <v>0</v>
      </c>
      <c r="T113" s="7">
        <f t="shared" si="107"/>
        <v>0</v>
      </c>
      <c r="U113" s="6">
        <f t="shared" si="108"/>
        <v>0</v>
      </c>
      <c r="V113" s="6">
        <f t="shared" si="108"/>
        <v>0</v>
      </c>
      <c r="W113" s="7">
        <f t="shared" si="109"/>
        <v>0</v>
      </c>
    </row>
    <row r="114" spans="1:23" x14ac:dyDescent="0.3">
      <c r="A114">
        <f t="shared" si="97"/>
        <v>2010</v>
      </c>
      <c r="B114" s="27">
        <v>33</v>
      </c>
      <c r="C114" s="6">
        <v>2693626</v>
      </c>
      <c r="D114" s="6">
        <v>787603</v>
      </c>
      <c r="E114" s="6">
        <v>613</v>
      </c>
      <c r="F114" s="7">
        <f t="shared" si="100"/>
        <v>3481842</v>
      </c>
      <c r="G114" s="6">
        <v>8900</v>
      </c>
      <c r="H114" s="6">
        <v>67302939</v>
      </c>
      <c r="I114" s="7">
        <f t="shared" si="101"/>
        <v>70793681</v>
      </c>
      <c r="J114" s="6">
        <f t="shared" si="102"/>
        <v>1122344.1666666667</v>
      </c>
      <c r="K114" s="6">
        <f t="shared" si="98"/>
        <v>328167.91666666669</v>
      </c>
      <c r="L114" s="6">
        <f t="shared" si="98"/>
        <v>255.41666666666669</v>
      </c>
      <c r="M114" s="7">
        <f t="shared" si="103"/>
        <v>1450767.5000000002</v>
      </c>
      <c r="N114" s="6">
        <f t="shared" si="104"/>
        <v>3708.3333333333335</v>
      </c>
      <c r="O114" s="6">
        <f t="shared" si="104"/>
        <v>28042891.25</v>
      </c>
      <c r="P114" s="7">
        <f t="shared" si="105"/>
        <v>29497367.083333332</v>
      </c>
      <c r="Q114" s="6">
        <f t="shared" si="106"/>
        <v>392820.45833333331</v>
      </c>
      <c r="R114" s="6">
        <f t="shared" si="99"/>
        <v>114858.77083333333</v>
      </c>
      <c r="S114" s="6">
        <f t="shared" si="99"/>
        <v>89.395833333333329</v>
      </c>
      <c r="T114" s="7">
        <f t="shared" si="107"/>
        <v>507768.62499999994</v>
      </c>
      <c r="U114" s="6">
        <f t="shared" si="108"/>
        <v>1297.9166666666667</v>
      </c>
      <c r="V114" s="6">
        <f t="shared" si="108"/>
        <v>9815011.9375</v>
      </c>
      <c r="W114" s="7">
        <f t="shared" si="109"/>
        <v>10324078.479166666</v>
      </c>
    </row>
    <row r="115" spans="1:23" x14ac:dyDescent="0.3">
      <c r="A115">
        <f t="shared" si="97"/>
        <v>2010</v>
      </c>
      <c r="B115" s="27">
        <v>40</v>
      </c>
      <c r="C115" s="6">
        <v>0</v>
      </c>
      <c r="D115" s="6">
        <v>0</v>
      </c>
      <c r="E115" s="6">
        <v>0</v>
      </c>
      <c r="F115" s="7">
        <f t="shared" si="100"/>
        <v>0</v>
      </c>
      <c r="G115" s="6">
        <v>0</v>
      </c>
      <c r="H115" s="6">
        <v>0</v>
      </c>
      <c r="I115" s="7">
        <f t="shared" si="101"/>
        <v>0</v>
      </c>
      <c r="J115" s="6">
        <f t="shared" si="102"/>
        <v>0</v>
      </c>
      <c r="K115" s="6">
        <f t="shared" si="98"/>
        <v>0</v>
      </c>
      <c r="L115" s="6">
        <f t="shared" si="98"/>
        <v>0</v>
      </c>
      <c r="M115" s="7">
        <f t="shared" si="103"/>
        <v>0</v>
      </c>
      <c r="N115" s="6">
        <f t="shared" si="104"/>
        <v>0</v>
      </c>
      <c r="O115" s="6">
        <f t="shared" si="104"/>
        <v>0</v>
      </c>
      <c r="P115" s="7">
        <f t="shared" si="105"/>
        <v>0</v>
      </c>
      <c r="Q115" s="6">
        <f t="shared" si="106"/>
        <v>0</v>
      </c>
      <c r="R115" s="6">
        <f t="shared" si="99"/>
        <v>0</v>
      </c>
      <c r="S115" s="6">
        <f t="shared" si="99"/>
        <v>0</v>
      </c>
      <c r="T115" s="7">
        <f t="shared" si="107"/>
        <v>0</v>
      </c>
      <c r="U115" s="6">
        <f t="shared" si="108"/>
        <v>0</v>
      </c>
      <c r="V115" s="6">
        <f t="shared" si="108"/>
        <v>0</v>
      </c>
      <c r="W115" s="7">
        <f t="shared" si="109"/>
        <v>0</v>
      </c>
    </row>
    <row r="116" spans="1:23" x14ac:dyDescent="0.3">
      <c r="A116">
        <f t="shared" si="97"/>
        <v>2010</v>
      </c>
      <c r="B116" s="27">
        <v>46</v>
      </c>
      <c r="C116" s="6">
        <v>0</v>
      </c>
      <c r="D116" s="6">
        <v>16320</v>
      </c>
      <c r="E116" s="6">
        <v>0</v>
      </c>
      <c r="F116" s="7">
        <f t="shared" si="100"/>
        <v>16320</v>
      </c>
      <c r="G116" s="6">
        <v>0</v>
      </c>
      <c r="H116" s="6">
        <v>0</v>
      </c>
      <c r="I116" s="7">
        <f t="shared" si="101"/>
        <v>16320</v>
      </c>
      <c r="J116" s="6">
        <f t="shared" si="102"/>
        <v>0</v>
      </c>
      <c r="K116" s="6">
        <f t="shared" si="98"/>
        <v>6800</v>
      </c>
      <c r="L116" s="6">
        <f t="shared" si="98"/>
        <v>0</v>
      </c>
      <c r="M116" s="7">
        <f t="shared" si="103"/>
        <v>6800</v>
      </c>
      <c r="N116" s="6">
        <f t="shared" si="104"/>
        <v>0</v>
      </c>
      <c r="O116" s="6">
        <f t="shared" si="104"/>
        <v>0</v>
      </c>
      <c r="P116" s="7">
        <f t="shared" si="105"/>
        <v>6800</v>
      </c>
      <c r="Q116" s="6">
        <f t="shared" si="106"/>
        <v>0</v>
      </c>
      <c r="R116" s="6">
        <f t="shared" si="99"/>
        <v>2380</v>
      </c>
      <c r="S116" s="6">
        <f t="shared" si="99"/>
        <v>0</v>
      </c>
      <c r="T116" s="7">
        <f t="shared" si="107"/>
        <v>2380</v>
      </c>
      <c r="U116" s="6">
        <f t="shared" si="108"/>
        <v>0</v>
      </c>
      <c r="V116" s="6">
        <f t="shared" si="108"/>
        <v>0</v>
      </c>
      <c r="W116" s="7">
        <f t="shared" si="109"/>
        <v>2380</v>
      </c>
    </row>
    <row r="117" spans="1:23" x14ac:dyDescent="0.3">
      <c r="A117">
        <f t="shared" si="97"/>
        <v>2010</v>
      </c>
      <c r="B117" s="27">
        <v>47</v>
      </c>
      <c r="C117" s="6">
        <v>9259545</v>
      </c>
      <c r="D117" s="6">
        <v>8640</v>
      </c>
      <c r="E117" s="6">
        <v>347846</v>
      </c>
      <c r="F117" s="7">
        <f t="shared" si="100"/>
        <v>9616031</v>
      </c>
      <c r="G117" s="6">
        <v>0</v>
      </c>
      <c r="H117" s="6">
        <v>9351698</v>
      </c>
      <c r="I117" s="7">
        <f t="shared" si="101"/>
        <v>18967729</v>
      </c>
      <c r="J117" s="6">
        <f t="shared" si="102"/>
        <v>3858143.75</v>
      </c>
      <c r="K117" s="6">
        <f t="shared" si="98"/>
        <v>3600</v>
      </c>
      <c r="L117" s="6">
        <f t="shared" si="98"/>
        <v>144935.83333333334</v>
      </c>
      <c r="M117" s="7">
        <f t="shared" si="103"/>
        <v>4006679.5833333335</v>
      </c>
      <c r="N117" s="6">
        <f t="shared" si="104"/>
        <v>0</v>
      </c>
      <c r="O117" s="6">
        <f t="shared" si="104"/>
        <v>3896540.8333333335</v>
      </c>
      <c r="P117" s="7">
        <f t="shared" si="105"/>
        <v>7903220.416666667</v>
      </c>
      <c r="Q117" s="6">
        <f t="shared" si="106"/>
        <v>1350350.3125</v>
      </c>
      <c r="R117" s="6">
        <f t="shared" si="99"/>
        <v>1260</v>
      </c>
      <c r="S117" s="6">
        <f t="shared" si="99"/>
        <v>50727.541666666664</v>
      </c>
      <c r="T117" s="7">
        <f t="shared" si="107"/>
        <v>1402337.8541666667</v>
      </c>
      <c r="U117" s="6">
        <f t="shared" si="108"/>
        <v>0</v>
      </c>
      <c r="V117" s="6">
        <f t="shared" si="108"/>
        <v>1363789.2916666667</v>
      </c>
      <c r="W117" s="7">
        <f t="shared" si="109"/>
        <v>2766127.1458333335</v>
      </c>
    </row>
    <row r="118" spans="1:23" x14ac:dyDescent="0.3">
      <c r="A118">
        <f t="shared" si="97"/>
        <v>2010</v>
      </c>
      <c r="B118" s="27">
        <v>65</v>
      </c>
      <c r="C118" s="6">
        <v>707161</v>
      </c>
      <c r="D118" s="6">
        <v>9406979</v>
      </c>
      <c r="E118" s="6">
        <v>0</v>
      </c>
      <c r="F118" s="7">
        <f t="shared" si="100"/>
        <v>10114140</v>
      </c>
      <c r="G118" s="6">
        <v>0</v>
      </c>
      <c r="H118" s="6">
        <v>0</v>
      </c>
      <c r="I118" s="7">
        <f t="shared" si="101"/>
        <v>10114140</v>
      </c>
      <c r="J118" s="6">
        <f t="shared" si="102"/>
        <v>294650.41666666669</v>
      </c>
      <c r="K118" s="6">
        <f t="shared" si="98"/>
        <v>3919574.5833333335</v>
      </c>
      <c r="L118" s="6">
        <f t="shared" si="98"/>
        <v>0</v>
      </c>
      <c r="M118" s="7">
        <f t="shared" si="103"/>
        <v>4214225</v>
      </c>
      <c r="N118" s="6">
        <f t="shared" si="104"/>
        <v>0</v>
      </c>
      <c r="O118" s="6">
        <f t="shared" si="104"/>
        <v>0</v>
      </c>
      <c r="P118" s="7">
        <f t="shared" si="105"/>
        <v>4214225</v>
      </c>
      <c r="Q118" s="6">
        <f t="shared" si="106"/>
        <v>103127.64583333333</v>
      </c>
      <c r="R118" s="6">
        <f t="shared" si="99"/>
        <v>1371851.1041666667</v>
      </c>
      <c r="S118" s="6">
        <f t="shared" si="99"/>
        <v>0</v>
      </c>
      <c r="T118" s="7">
        <f t="shared" si="107"/>
        <v>1474978.75</v>
      </c>
      <c r="U118" s="6">
        <f t="shared" si="108"/>
        <v>0</v>
      </c>
      <c r="V118" s="6">
        <f t="shared" si="108"/>
        <v>0</v>
      </c>
      <c r="W118" s="7">
        <f t="shared" si="109"/>
        <v>1474978.75</v>
      </c>
    </row>
    <row r="119" spans="1:23" x14ac:dyDescent="0.3">
      <c r="A119">
        <f t="shared" si="97"/>
        <v>2010</v>
      </c>
      <c r="B119" s="27">
        <v>66</v>
      </c>
      <c r="C119" s="6">
        <v>0</v>
      </c>
      <c r="D119" s="6">
        <v>0</v>
      </c>
      <c r="E119" s="6">
        <v>0</v>
      </c>
      <c r="F119" s="7">
        <f t="shared" si="100"/>
        <v>0</v>
      </c>
      <c r="G119" s="6">
        <v>0</v>
      </c>
      <c r="H119" s="6">
        <v>0</v>
      </c>
      <c r="I119" s="7">
        <f t="shared" si="101"/>
        <v>0</v>
      </c>
      <c r="J119" s="6">
        <f t="shared" si="102"/>
        <v>0</v>
      </c>
      <c r="K119" s="6">
        <f t="shared" si="98"/>
        <v>0</v>
      </c>
      <c r="L119" s="6">
        <f t="shared" si="98"/>
        <v>0</v>
      </c>
      <c r="M119" s="7">
        <f t="shared" si="103"/>
        <v>0</v>
      </c>
      <c r="N119" s="6">
        <f t="shared" si="104"/>
        <v>0</v>
      </c>
      <c r="O119" s="6">
        <f t="shared" si="104"/>
        <v>0</v>
      </c>
      <c r="P119" s="7">
        <f t="shared" si="105"/>
        <v>0</v>
      </c>
      <c r="Q119" s="6">
        <f t="shared" si="106"/>
        <v>0</v>
      </c>
      <c r="R119" s="6">
        <f t="shared" si="99"/>
        <v>0</v>
      </c>
      <c r="S119" s="6">
        <f t="shared" si="99"/>
        <v>0</v>
      </c>
      <c r="T119" s="7">
        <f t="shared" si="107"/>
        <v>0</v>
      </c>
      <c r="U119" s="6">
        <f t="shared" si="108"/>
        <v>0</v>
      </c>
      <c r="V119" s="6">
        <f t="shared" si="108"/>
        <v>0</v>
      </c>
      <c r="W119" s="7">
        <f t="shared" si="109"/>
        <v>0</v>
      </c>
    </row>
    <row r="120" spans="1:23" x14ac:dyDescent="0.3">
      <c r="A120">
        <f t="shared" si="97"/>
        <v>2010</v>
      </c>
      <c r="B120" s="27">
        <v>82</v>
      </c>
      <c r="C120" s="6">
        <v>3535264</v>
      </c>
      <c r="D120" s="6">
        <v>2129564</v>
      </c>
      <c r="E120" s="6">
        <v>199444</v>
      </c>
      <c r="F120" s="7">
        <f t="shared" si="100"/>
        <v>5864272</v>
      </c>
      <c r="G120" s="6">
        <v>0</v>
      </c>
      <c r="H120" s="6">
        <v>690955</v>
      </c>
      <c r="I120" s="7">
        <f t="shared" si="101"/>
        <v>6555227</v>
      </c>
      <c r="J120" s="6">
        <f t="shared" si="102"/>
        <v>1473026.6666666667</v>
      </c>
      <c r="K120" s="6">
        <f t="shared" si="98"/>
        <v>887318.33333333337</v>
      </c>
      <c r="L120" s="6">
        <f t="shared" si="98"/>
        <v>83101.666666666672</v>
      </c>
      <c r="M120" s="7">
        <f t="shared" si="103"/>
        <v>2443446.6666666665</v>
      </c>
      <c r="N120" s="6">
        <f t="shared" si="104"/>
        <v>0</v>
      </c>
      <c r="O120" s="6">
        <f t="shared" si="104"/>
        <v>287897.91666666669</v>
      </c>
      <c r="P120" s="7">
        <f t="shared" si="105"/>
        <v>2731344.583333333</v>
      </c>
      <c r="Q120" s="6">
        <f t="shared" si="106"/>
        <v>515559.33333333331</v>
      </c>
      <c r="R120" s="6">
        <f t="shared" si="99"/>
        <v>310561.41666666669</v>
      </c>
      <c r="S120" s="6">
        <f t="shared" si="99"/>
        <v>29085.583333333332</v>
      </c>
      <c r="T120" s="7">
        <f t="shared" si="107"/>
        <v>855206.33333333337</v>
      </c>
      <c r="U120" s="6">
        <f t="shared" si="108"/>
        <v>0</v>
      </c>
      <c r="V120" s="6">
        <f t="shared" si="108"/>
        <v>100764.27083333333</v>
      </c>
      <c r="W120" s="7">
        <f t="shared" si="109"/>
        <v>955970.60416666674</v>
      </c>
    </row>
    <row r="121" spans="1:23" x14ac:dyDescent="0.3">
      <c r="B121" s="28" t="s">
        <v>8</v>
      </c>
      <c r="C121" s="6">
        <v>104633505</v>
      </c>
      <c r="D121" s="6">
        <v>32686882</v>
      </c>
      <c r="E121" s="6">
        <v>4350803</v>
      </c>
      <c r="F121" s="7">
        <f t="shared" ref="F121:W121" si="110">SUM(F110:F120)</f>
        <v>141671190</v>
      </c>
      <c r="G121" s="6">
        <v>2773061</v>
      </c>
      <c r="H121" s="6">
        <v>77345592</v>
      </c>
      <c r="I121" s="7">
        <f t="shared" si="110"/>
        <v>221789843</v>
      </c>
      <c r="J121" s="6">
        <f t="shared" si="110"/>
        <v>43597293.75</v>
      </c>
      <c r="K121" s="6">
        <f t="shared" si="110"/>
        <v>13619534.166666668</v>
      </c>
      <c r="L121" s="6">
        <f t="shared" si="110"/>
        <v>1812834.5833333335</v>
      </c>
      <c r="M121" s="7">
        <f t="shared" si="110"/>
        <v>59029662.500000007</v>
      </c>
      <c r="N121" s="6">
        <f t="shared" si="110"/>
        <v>1155442.0833333333</v>
      </c>
      <c r="O121" s="6">
        <f t="shared" si="110"/>
        <v>32227330</v>
      </c>
      <c r="P121" s="7">
        <f t="shared" si="110"/>
        <v>92412434.583333343</v>
      </c>
      <c r="Q121" s="6">
        <f t="shared" si="110"/>
        <v>15259052.812500002</v>
      </c>
      <c r="R121" s="6">
        <f t="shared" si="110"/>
        <v>4766836.958333334</v>
      </c>
      <c r="S121" s="6">
        <f t="shared" si="110"/>
        <v>634492.10416666674</v>
      </c>
      <c r="T121" s="7">
        <f t="shared" si="110"/>
        <v>20660381.875</v>
      </c>
      <c r="U121" s="6">
        <f t="shared" si="110"/>
        <v>404404.72916666669</v>
      </c>
      <c r="V121" s="6">
        <f t="shared" si="110"/>
        <v>11279565.5</v>
      </c>
      <c r="W121" s="7">
        <f t="shared" si="110"/>
        <v>32344352.104166664</v>
      </c>
    </row>
    <row r="123" spans="1:23" x14ac:dyDescent="0.3">
      <c r="B123" s="25">
        <v>2011</v>
      </c>
      <c r="C123" s="55" t="s">
        <v>0</v>
      </c>
      <c r="D123" s="55"/>
      <c r="E123" s="55"/>
      <c r="F123" s="55"/>
      <c r="G123" s="55"/>
      <c r="H123" s="55"/>
      <c r="I123" s="55"/>
      <c r="J123" s="55" t="s">
        <v>30</v>
      </c>
      <c r="K123" s="55"/>
      <c r="L123" s="55"/>
      <c r="M123" s="55"/>
      <c r="N123" s="55"/>
      <c r="O123" s="55"/>
      <c r="P123" s="55"/>
      <c r="Q123" s="55" t="s">
        <v>31</v>
      </c>
      <c r="R123" s="55"/>
      <c r="S123" s="55"/>
      <c r="T123" s="55"/>
      <c r="U123" s="55"/>
      <c r="V123" s="55"/>
      <c r="W123" s="55"/>
    </row>
    <row r="124" spans="1:23" ht="72" x14ac:dyDescent="0.3">
      <c r="B124" s="26" t="s">
        <v>73</v>
      </c>
      <c r="C124" s="4" t="s">
        <v>2</v>
      </c>
      <c r="D124" s="4" t="s">
        <v>3</v>
      </c>
      <c r="E124" s="4" t="s">
        <v>4</v>
      </c>
      <c r="F124" s="5" t="s">
        <v>5</v>
      </c>
      <c r="G124" s="4" t="s">
        <v>6</v>
      </c>
      <c r="H124" s="4" t="s">
        <v>7</v>
      </c>
      <c r="I124" s="5" t="s">
        <v>8</v>
      </c>
      <c r="J124" s="4" t="s">
        <v>2</v>
      </c>
      <c r="K124" s="4" t="s">
        <v>3</v>
      </c>
      <c r="L124" s="4" t="s">
        <v>4</v>
      </c>
      <c r="M124" s="5" t="s">
        <v>5</v>
      </c>
      <c r="N124" s="4" t="s">
        <v>6</v>
      </c>
      <c r="O124" s="4" t="s">
        <v>7</v>
      </c>
      <c r="P124" s="5" t="s">
        <v>8</v>
      </c>
      <c r="Q124" s="4" t="s">
        <v>2</v>
      </c>
      <c r="R124" s="4" t="s">
        <v>3</v>
      </c>
      <c r="S124" s="4" t="s">
        <v>4</v>
      </c>
      <c r="T124" s="5" t="s">
        <v>5</v>
      </c>
      <c r="U124" s="4" t="s">
        <v>6</v>
      </c>
      <c r="V124" s="4" t="s">
        <v>7</v>
      </c>
      <c r="W124" s="5" t="s">
        <v>8</v>
      </c>
    </row>
    <row r="125" spans="1:23" x14ac:dyDescent="0.3">
      <c r="A125">
        <f t="shared" ref="A125:A135" si="111">A110+1</f>
        <v>2011</v>
      </c>
      <c r="B125" s="27">
        <v>9</v>
      </c>
      <c r="C125" s="6">
        <v>6539168</v>
      </c>
      <c r="D125" s="6">
        <v>12716807</v>
      </c>
      <c r="E125" s="6">
        <v>0</v>
      </c>
      <c r="F125" s="7">
        <f>+SUM(C125:E125)</f>
        <v>19255975</v>
      </c>
      <c r="G125" s="6">
        <v>121339</v>
      </c>
      <c r="H125" s="6">
        <v>0</v>
      </c>
      <c r="I125" s="7">
        <f>SUM(F125:H125)</f>
        <v>19377314</v>
      </c>
      <c r="J125" s="6">
        <f>C125*$J$1</f>
        <v>2724653.3333333335</v>
      </c>
      <c r="K125" s="6">
        <f t="shared" ref="K125:L135" si="112">D125*$J$1</f>
        <v>5298669.583333334</v>
      </c>
      <c r="L125" s="6">
        <f t="shared" si="112"/>
        <v>0</v>
      </c>
      <c r="M125" s="7">
        <f>+SUM(J125:L125)</f>
        <v>8023322.9166666679</v>
      </c>
      <c r="N125" s="6">
        <f>G125*$J$1</f>
        <v>50557.916666666672</v>
      </c>
      <c r="O125" s="6">
        <f>H125*$J$1</f>
        <v>0</v>
      </c>
      <c r="P125" s="7">
        <f>SUM(M125:O125)</f>
        <v>8073880.8333333349</v>
      </c>
      <c r="Q125" s="6">
        <f>J125*$Q$1</f>
        <v>953628.66666666663</v>
      </c>
      <c r="R125" s="6">
        <f t="shared" ref="R125:S135" si="113">K125*$Q$1</f>
        <v>1854534.3541666667</v>
      </c>
      <c r="S125" s="6">
        <f t="shared" si="113"/>
        <v>0</v>
      </c>
      <c r="T125" s="7">
        <f>+SUM(Q125:S125)</f>
        <v>2808163.0208333335</v>
      </c>
      <c r="U125" s="6">
        <f>N125*$Q$1</f>
        <v>17695.270833333332</v>
      </c>
      <c r="V125" s="6">
        <f>O125*$Q$1</f>
        <v>0</v>
      </c>
      <c r="W125" s="7">
        <f>SUM(T125:V125)</f>
        <v>2825858.291666667</v>
      </c>
    </row>
    <row r="126" spans="1:23" x14ac:dyDescent="0.3">
      <c r="A126">
        <f t="shared" si="111"/>
        <v>2011</v>
      </c>
      <c r="B126" s="27">
        <v>11</v>
      </c>
      <c r="C126" s="6">
        <v>120387</v>
      </c>
      <c r="D126" s="6">
        <v>868584</v>
      </c>
      <c r="E126" s="6">
        <v>0</v>
      </c>
      <c r="F126" s="7">
        <f t="shared" ref="F126:F135" si="114">+SUM(C126:E126)</f>
        <v>988971</v>
      </c>
      <c r="G126" s="6">
        <v>0</v>
      </c>
      <c r="H126" s="6">
        <v>0</v>
      </c>
      <c r="I126" s="7">
        <f t="shared" ref="I126:I135" si="115">SUM(F126:H126)</f>
        <v>988971</v>
      </c>
      <c r="J126" s="6">
        <f t="shared" ref="J126:J135" si="116">C126*$J$1</f>
        <v>50161.25</v>
      </c>
      <c r="K126" s="6">
        <f t="shared" si="112"/>
        <v>361910</v>
      </c>
      <c r="L126" s="6">
        <f t="shared" si="112"/>
        <v>0</v>
      </c>
      <c r="M126" s="7">
        <f t="shared" ref="M126:M135" si="117">+SUM(J126:L126)</f>
        <v>412071.25</v>
      </c>
      <c r="N126" s="6">
        <f t="shared" ref="N126:O135" si="118">G126*$J$1</f>
        <v>0</v>
      </c>
      <c r="O126" s="6">
        <f t="shared" si="118"/>
        <v>0</v>
      </c>
      <c r="P126" s="7">
        <f t="shared" ref="P126:P135" si="119">SUM(M126:O126)</f>
        <v>412071.25</v>
      </c>
      <c r="Q126" s="6">
        <f t="shared" ref="Q126:Q135" si="120">J126*$Q$1</f>
        <v>17556.4375</v>
      </c>
      <c r="R126" s="6">
        <f t="shared" si="113"/>
        <v>126668.49999999999</v>
      </c>
      <c r="S126" s="6">
        <f t="shared" si="113"/>
        <v>0</v>
      </c>
      <c r="T126" s="7">
        <f t="shared" ref="T126:T135" si="121">+SUM(Q126:S126)</f>
        <v>144224.9375</v>
      </c>
      <c r="U126" s="6">
        <f t="shared" ref="U126:V135" si="122">N126*$Q$1</f>
        <v>0</v>
      </c>
      <c r="V126" s="6">
        <f t="shared" si="122"/>
        <v>0</v>
      </c>
      <c r="W126" s="7">
        <f t="shared" ref="W126:W135" si="123">SUM(T126:V126)</f>
        <v>144224.9375</v>
      </c>
    </row>
    <row r="127" spans="1:23" x14ac:dyDescent="0.3">
      <c r="A127">
        <f t="shared" si="111"/>
        <v>2011</v>
      </c>
      <c r="B127" s="27">
        <v>31</v>
      </c>
      <c r="C127" s="6">
        <v>81340079</v>
      </c>
      <c r="D127" s="6">
        <v>5739442</v>
      </c>
      <c r="E127" s="6">
        <v>3670593</v>
      </c>
      <c r="F127" s="7">
        <f t="shared" si="114"/>
        <v>90750114</v>
      </c>
      <c r="G127" s="6">
        <v>2558337</v>
      </c>
      <c r="H127" s="6">
        <v>0</v>
      </c>
      <c r="I127" s="7">
        <f t="shared" si="115"/>
        <v>93308451</v>
      </c>
      <c r="J127" s="6">
        <f t="shared" si="116"/>
        <v>33891699.583333336</v>
      </c>
      <c r="K127" s="6">
        <f t="shared" si="112"/>
        <v>2391434.166666667</v>
      </c>
      <c r="L127" s="6">
        <f t="shared" si="112"/>
        <v>1529413.75</v>
      </c>
      <c r="M127" s="7">
        <f t="shared" si="117"/>
        <v>37812547.5</v>
      </c>
      <c r="N127" s="6">
        <f t="shared" si="118"/>
        <v>1065973.75</v>
      </c>
      <c r="O127" s="6">
        <f t="shared" si="118"/>
        <v>0</v>
      </c>
      <c r="P127" s="7">
        <f t="shared" si="119"/>
        <v>38878521.25</v>
      </c>
      <c r="Q127" s="6">
        <f t="shared" si="120"/>
        <v>11862094.854166666</v>
      </c>
      <c r="R127" s="6">
        <f t="shared" si="113"/>
        <v>837001.95833333337</v>
      </c>
      <c r="S127" s="6">
        <f t="shared" si="113"/>
        <v>535294.8125</v>
      </c>
      <c r="T127" s="7">
        <f t="shared" si="121"/>
        <v>13234391.625</v>
      </c>
      <c r="U127" s="6">
        <f t="shared" si="122"/>
        <v>373090.8125</v>
      </c>
      <c r="V127" s="6">
        <f t="shared" si="122"/>
        <v>0</v>
      </c>
      <c r="W127" s="7">
        <f t="shared" si="123"/>
        <v>13607482.4375</v>
      </c>
    </row>
    <row r="128" spans="1:23" x14ac:dyDescent="0.3">
      <c r="A128">
        <f t="shared" si="111"/>
        <v>2011</v>
      </c>
      <c r="B128" s="27">
        <v>32</v>
      </c>
      <c r="C128" s="6">
        <v>0</v>
      </c>
      <c r="D128" s="6">
        <v>0</v>
      </c>
      <c r="E128" s="6">
        <v>0</v>
      </c>
      <c r="F128" s="7">
        <f t="shared" si="114"/>
        <v>0</v>
      </c>
      <c r="G128" s="6">
        <v>0</v>
      </c>
      <c r="H128" s="6">
        <v>0</v>
      </c>
      <c r="I128" s="7">
        <f t="shared" si="115"/>
        <v>0</v>
      </c>
      <c r="J128" s="6">
        <f t="shared" si="116"/>
        <v>0</v>
      </c>
      <c r="K128" s="6">
        <f t="shared" si="112"/>
        <v>0</v>
      </c>
      <c r="L128" s="6">
        <f t="shared" si="112"/>
        <v>0</v>
      </c>
      <c r="M128" s="7">
        <f t="shared" si="117"/>
        <v>0</v>
      </c>
      <c r="N128" s="6">
        <f t="shared" si="118"/>
        <v>0</v>
      </c>
      <c r="O128" s="6">
        <f t="shared" si="118"/>
        <v>0</v>
      </c>
      <c r="P128" s="7">
        <f t="shared" si="119"/>
        <v>0</v>
      </c>
      <c r="Q128" s="6">
        <f t="shared" si="120"/>
        <v>0</v>
      </c>
      <c r="R128" s="6">
        <f t="shared" si="113"/>
        <v>0</v>
      </c>
      <c r="S128" s="6">
        <f t="shared" si="113"/>
        <v>0</v>
      </c>
      <c r="T128" s="7">
        <f t="shared" si="121"/>
        <v>0</v>
      </c>
      <c r="U128" s="6">
        <f t="shared" si="122"/>
        <v>0</v>
      </c>
      <c r="V128" s="6">
        <f t="shared" si="122"/>
        <v>0</v>
      </c>
      <c r="W128" s="7">
        <f t="shared" si="123"/>
        <v>0</v>
      </c>
    </row>
    <row r="129" spans="1:23" x14ac:dyDescent="0.3">
      <c r="A129">
        <f t="shared" si="111"/>
        <v>2011</v>
      </c>
      <c r="B129" s="27">
        <v>33</v>
      </c>
      <c r="C129" s="6">
        <v>2320759</v>
      </c>
      <c r="D129" s="6">
        <v>797989</v>
      </c>
      <c r="E129" s="6">
        <v>108</v>
      </c>
      <c r="F129" s="7">
        <f t="shared" si="114"/>
        <v>3118856</v>
      </c>
      <c r="G129" s="6">
        <v>10752</v>
      </c>
      <c r="H129" s="6">
        <v>65061669</v>
      </c>
      <c r="I129" s="7">
        <f t="shared" si="115"/>
        <v>68191277</v>
      </c>
      <c r="J129" s="6">
        <f t="shared" si="116"/>
        <v>966982.91666666674</v>
      </c>
      <c r="K129" s="6">
        <f t="shared" si="112"/>
        <v>332495.41666666669</v>
      </c>
      <c r="L129" s="6">
        <f t="shared" si="112"/>
        <v>45</v>
      </c>
      <c r="M129" s="7">
        <f t="shared" si="117"/>
        <v>1299523.3333333335</v>
      </c>
      <c r="N129" s="6">
        <f t="shared" si="118"/>
        <v>4480</v>
      </c>
      <c r="O129" s="6">
        <f t="shared" si="118"/>
        <v>27109028.75</v>
      </c>
      <c r="P129" s="7">
        <f t="shared" si="119"/>
        <v>28413032.083333332</v>
      </c>
      <c r="Q129" s="6">
        <f t="shared" si="120"/>
        <v>338444.02083333331</v>
      </c>
      <c r="R129" s="6">
        <f t="shared" si="113"/>
        <v>116373.39583333333</v>
      </c>
      <c r="S129" s="6">
        <f t="shared" si="113"/>
        <v>15.749999999999998</v>
      </c>
      <c r="T129" s="7">
        <f t="shared" si="121"/>
        <v>454833.16666666663</v>
      </c>
      <c r="U129" s="6">
        <f t="shared" si="122"/>
        <v>1568</v>
      </c>
      <c r="V129" s="6">
        <f t="shared" si="122"/>
        <v>9488160.0625</v>
      </c>
      <c r="W129" s="7">
        <f t="shared" si="123"/>
        <v>9944561.229166666</v>
      </c>
    </row>
    <row r="130" spans="1:23" x14ac:dyDescent="0.3">
      <c r="A130">
        <f t="shared" si="111"/>
        <v>2011</v>
      </c>
      <c r="B130" s="27">
        <v>40</v>
      </c>
      <c r="C130" s="6">
        <v>0</v>
      </c>
      <c r="D130" s="6">
        <v>0</v>
      </c>
      <c r="E130" s="6">
        <v>0</v>
      </c>
      <c r="F130" s="7">
        <f t="shared" si="114"/>
        <v>0</v>
      </c>
      <c r="G130" s="6">
        <v>0</v>
      </c>
      <c r="H130" s="6">
        <v>0</v>
      </c>
      <c r="I130" s="7">
        <f t="shared" si="115"/>
        <v>0</v>
      </c>
      <c r="J130" s="6">
        <f t="shared" si="116"/>
        <v>0</v>
      </c>
      <c r="K130" s="6">
        <f t="shared" si="112"/>
        <v>0</v>
      </c>
      <c r="L130" s="6">
        <f t="shared" si="112"/>
        <v>0</v>
      </c>
      <c r="M130" s="7">
        <f t="shared" si="117"/>
        <v>0</v>
      </c>
      <c r="N130" s="6">
        <f t="shared" si="118"/>
        <v>0</v>
      </c>
      <c r="O130" s="6">
        <f t="shared" si="118"/>
        <v>0</v>
      </c>
      <c r="P130" s="7">
        <f t="shared" si="119"/>
        <v>0</v>
      </c>
      <c r="Q130" s="6">
        <f t="shared" si="120"/>
        <v>0</v>
      </c>
      <c r="R130" s="6">
        <f t="shared" si="113"/>
        <v>0</v>
      </c>
      <c r="S130" s="6">
        <f t="shared" si="113"/>
        <v>0</v>
      </c>
      <c r="T130" s="7">
        <f t="shared" si="121"/>
        <v>0</v>
      </c>
      <c r="U130" s="6">
        <f t="shared" si="122"/>
        <v>0</v>
      </c>
      <c r="V130" s="6">
        <f t="shared" si="122"/>
        <v>0</v>
      </c>
      <c r="W130" s="7">
        <f t="shared" si="123"/>
        <v>0</v>
      </c>
    </row>
    <row r="131" spans="1:23" x14ac:dyDescent="0.3">
      <c r="A131">
        <f t="shared" si="111"/>
        <v>2011</v>
      </c>
      <c r="B131" s="27">
        <v>46</v>
      </c>
      <c r="C131" s="6">
        <v>0</v>
      </c>
      <c r="D131" s="6">
        <v>0</v>
      </c>
      <c r="E131" s="6">
        <v>0</v>
      </c>
      <c r="F131" s="7">
        <f t="shared" si="114"/>
        <v>0</v>
      </c>
      <c r="G131" s="6">
        <v>0</v>
      </c>
      <c r="H131" s="6">
        <v>0</v>
      </c>
      <c r="I131" s="7">
        <f t="shared" si="115"/>
        <v>0</v>
      </c>
      <c r="J131" s="6">
        <f t="shared" si="116"/>
        <v>0</v>
      </c>
      <c r="K131" s="6">
        <f t="shared" si="112"/>
        <v>0</v>
      </c>
      <c r="L131" s="6">
        <f t="shared" si="112"/>
        <v>0</v>
      </c>
      <c r="M131" s="7">
        <f t="shared" si="117"/>
        <v>0</v>
      </c>
      <c r="N131" s="6">
        <f t="shared" si="118"/>
        <v>0</v>
      </c>
      <c r="O131" s="6">
        <f t="shared" si="118"/>
        <v>0</v>
      </c>
      <c r="P131" s="7">
        <f t="shared" si="119"/>
        <v>0</v>
      </c>
      <c r="Q131" s="6">
        <f t="shared" si="120"/>
        <v>0</v>
      </c>
      <c r="R131" s="6">
        <f t="shared" si="113"/>
        <v>0</v>
      </c>
      <c r="S131" s="6">
        <f t="shared" si="113"/>
        <v>0</v>
      </c>
      <c r="T131" s="7">
        <f t="shared" si="121"/>
        <v>0</v>
      </c>
      <c r="U131" s="6">
        <f t="shared" si="122"/>
        <v>0</v>
      </c>
      <c r="V131" s="6">
        <f t="shared" si="122"/>
        <v>0</v>
      </c>
      <c r="W131" s="7">
        <f t="shared" si="123"/>
        <v>0</v>
      </c>
    </row>
    <row r="132" spans="1:23" x14ac:dyDescent="0.3">
      <c r="A132">
        <f t="shared" si="111"/>
        <v>2011</v>
      </c>
      <c r="B132" s="27">
        <v>47</v>
      </c>
      <c r="C132" s="6">
        <v>8846128</v>
      </c>
      <c r="D132" s="6">
        <v>8400</v>
      </c>
      <c r="E132" s="6">
        <v>103350</v>
      </c>
      <c r="F132" s="7">
        <f t="shared" si="114"/>
        <v>8957878</v>
      </c>
      <c r="G132" s="6">
        <v>0</v>
      </c>
      <c r="H132" s="6">
        <v>9275903</v>
      </c>
      <c r="I132" s="7">
        <f t="shared" si="115"/>
        <v>18233781</v>
      </c>
      <c r="J132" s="6">
        <f t="shared" si="116"/>
        <v>3685886.666666667</v>
      </c>
      <c r="K132" s="6">
        <f t="shared" si="112"/>
        <v>3500</v>
      </c>
      <c r="L132" s="6">
        <f t="shared" si="112"/>
        <v>43062.5</v>
      </c>
      <c r="M132" s="7">
        <f t="shared" si="117"/>
        <v>3732449.166666667</v>
      </c>
      <c r="N132" s="6">
        <f t="shared" si="118"/>
        <v>0</v>
      </c>
      <c r="O132" s="6">
        <f t="shared" si="118"/>
        <v>3864959.5833333335</v>
      </c>
      <c r="P132" s="7">
        <f t="shared" si="119"/>
        <v>7597408.75</v>
      </c>
      <c r="Q132" s="6">
        <f t="shared" si="120"/>
        <v>1290060.3333333333</v>
      </c>
      <c r="R132" s="6">
        <f t="shared" si="113"/>
        <v>1225</v>
      </c>
      <c r="S132" s="6">
        <f t="shared" si="113"/>
        <v>15071.874999999998</v>
      </c>
      <c r="T132" s="7">
        <f t="shared" si="121"/>
        <v>1306357.2083333333</v>
      </c>
      <c r="U132" s="6">
        <f t="shared" si="122"/>
        <v>0</v>
      </c>
      <c r="V132" s="6">
        <f t="shared" si="122"/>
        <v>1352735.8541666667</v>
      </c>
      <c r="W132" s="7">
        <f t="shared" si="123"/>
        <v>2659093.0625</v>
      </c>
    </row>
    <row r="133" spans="1:23" x14ac:dyDescent="0.3">
      <c r="A133">
        <f t="shared" si="111"/>
        <v>2011</v>
      </c>
      <c r="B133" s="27">
        <v>65</v>
      </c>
      <c r="C133" s="6">
        <v>662203</v>
      </c>
      <c r="D133" s="6">
        <v>9088072</v>
      </c>
      <c r="E133" s="6">
        <v>0</v>
      </c>
      <c r="F133" s="7">
        <f t="shared" si="114"/>
        <v>9750275</v>
      </c>
      <c r="G133" s="6">
        <v>0</v>
      </c>
      <c r="H133" s="6">
        <v>0</v>
      </c>
      <c r="I133" s="7">
        <f t="shared" si="115"/>
        <v>9750275</v>
      </c>
      <c r="J133" s="6">
        <f t="shared" si="116"/>
        <v>275917.91666666669</v>
      </c>
      <c r="K133" s="6">
        <f t="shared" si="112"/>
        <v>3786696.666666667</v>
      </c>
      <c r="L133" s="6">
        <f t="shared" si="112"/>
        <v>0</v>
      </c>
      <c r="M133" s="7">
        <f t="shared" si="117"/>
        <v>4062614.5833333335</v>
      </c>
      <c r="N133" s="6">
        <f t="shared" si="118"/>
        <v>0</v>
      </c>
      <c r="O133" s="6">
        <f t="shared" si="118"/>
        <v>0</v>
      </c>
      <c r="P133" s="7">
        <f t="shared" si="119"/>
        <v>4062614.5833333335</v>
      </c>
      <c r="Q133" s="6">
        <f t="shared" si="120"/>
        <v>96571.270833333328</v>
      </c>
      <c r="R133" s="6">
        <f t="shared" si="113"/>
        <v>1325343.8333333333</v>
      </c>
      <c r="S133" s="6">
        <f t="shared" si="113"/>
        <v>0</v>
      </c>
      <c r="T133" s="7">
        <f t="shared" si="121"/>
        <v>1421915.1041666665</v>
      </c>
      <c r="U133" s="6">
        <f t="shared" si="122"/>
        <v>0</v>
      </c>
      <c r="V133" s="6">
        <f t="shared" si="122"/>
        <v>0</v>
      </c>
      <c r="W133" s="7">
        <f t="shared" si="123"/>
        <v>1421915.1041666665</v>
      </c>
    </row>
    <row r="134" spans="1:23" x14ac:dyDescent="0.3">
      <c r="A134">
        <f t="shared" si="111"/>
        <v>2011</v>
      </c>
      <c r="B134" s="27">
        <v>66</v>
      </c>
      <c r="C134" s="6">
        <v>0</v>
      </c>
      <c r="D134" s="6">
        <v>0</v>
      </c>
      <c r="E134" s="6">
        <v>0</v>
      </c>
      <c r="F134" s="7">
        <f t="shared" si="114"/>
        <v>0</v>
      </c>
      <c r="G134" s="6">
        <v>0</v>
      </c>
      <c r="H134" s="6">
        <v>0</v>
      </c>
      <c r="I134" s="7">
        <f t="shared" si="115"/>
        <v>0</v>
      </c>
      <c r="J134" s="6">
        <f t="shared" si="116"/>
        <v>0</v>
      </c>
      <c r="K134" s="6">
        <f t="shared" si="112"/>
        <v>0</v>
      </c>
      <c r="L134" s="6">
        <f t="shared" si="112"/>
        <v>0</v>
      </c>
      <c r="M134" s="7">
        <f t="shared" si="117"/>
        <v>0</v>
      </c>
      <c r="N134" s="6">
        <f t="shared" si="118"/>
        <v>0</v>
      </c>
      <c r="O134" s="6">
        <f t="shared" si="118"/>
        <v>0</v>
      </c>
      <c r="P134" s="7">
        <f t="shared" si="119"/>
        <v>0</v>
      </c>
      <c r="Q134" s="6">
        <f t="shared" si="120"/>
        <v>0</v>
      </c>
      <c r="R134" s="6">
        <f t="shared" si="113"/>
        <v>0</v>
      </c>
      <c r="S134" s="6">
        <f t="shared" si="113"/>
        <v>0</v>
      </c>
      <c r="T134" s="7">
        <f t="shared" si="121"/>
        <v>0</v>
      </c>
      <c r="U134" s="6">
        <f t="shared" si="122"/>
        <v>0</v>
      </c>
      <c r="V134" s="6">
        <f t="shared" si="122"/>
        <v>0</v>
      </c>
      <c r="W134" s="7">
        <f t="shared" si="123"/>
        <v>0</v>
      </c>
    </row>
    <row r="135" spans="1:23" x14ac:dyDescent="0.3">
      <c r="A135">
        <f t="shared" si="111"/>
        <v>2011</v>
      </c>
      <c r="B135" s="27">
        <v>82</v>
      </c>
      <c r="C135" s="6">
        <v>3687719</v>
      </c>
      <c r="D135" s="6">
        <v>2232718</v>
      </c>
      <c r="E135" s="6">
        <v>209403</v>
      </c>
      <c r="F135" s="7">
        <f t="shared" si="114"/>
        <v>6129840</v>
      </c>
      <c r="G135" s="6">
        <v>0</v>
      </c>
      <c r="H135" s="6">
        <v>696847</v>
      </c>
      <c r="I135" s="7">
        <f t="shared" si="115"/>
        <v>6826687</v>
      </c>
      <c r="J135" s="6">
        <f t="shared" si="116"/>
        <v>1536549.5833333335</v>
      </c>
      <c r="K135" s="6">
        <f t="shared" si="112"/>
        <v>930299.16666666674</v>
      </c>
      <c r="L135" s="6">
        <f t="shared" si="112"/>
        <v>87251.25</v>
      </c>
      <c r="M135" s="7">
        <f t="shared" si="117"/>
        <v>2554100</v>
      </c>
      <c r="N135" s="6">
        <f t="shared" si="118"/>
        <v>0</v>
      </c>
      <c r="O135" s="6">
        <f t="shared" si="118"/>
        <v>290352.91666666669</v>
      </c>
      <c r="P135" s="7">
        <f t="shared" si="119"/>
        <v>2844452.9166666665</v>
      </c>
      <c r="Q135" s="6">
        <f t="shared" si="120"/>
        <v>537792.35416666674</v>
      </c>
      <c r="R135" s="6">
        <f t="shared" si="113"/>
        <v>325604.70833333331</v>
      </c>
      <c r="S135" s="6">
        <f t="shared" si="113"/>
        <v>30537.937499999996</v>
      </c>
      <c r="T135" s="7">
        <f t="shared" si="121"/>
        <v>893935</v>
      </c>
      <c r="U135" s="6">
        <f t="shared" si="122"/>
        <v>0</v>
      </c>
      <c r="V135" s="6">
        <f t="shared" si="122"/>
        <v>101623.52083333333</v>
      </c>
      <c r="W135" s="7">
        <f t="shared" si="123"/>
        <v>995558.52083333337</v>
      </c>
    </row>
    <row r="136" spans="1:23" x14ac:dyDescent="0.3">
      <c r="B136" s="28" t="s">
        <v>8</v>
      </c>
      <c r="C136" s="6">
        <v>103516443</v>
      </c>
      <c r="D136" s="6">
        <v>31452012</v>
      </c>
      <c r="E136" s="6">
        <v>3983454</v>
      </c>
      <c r="F136" s="7">
        <f t="shared" ref="F136:W136" si="124">SUM(F125:F135)</f>
        <v>138951909</v>
      </c>
      <c r="G136" s="6">
        <v>2690428</v>
      </c>
      <c r="H136" s="6">
        <v>75034419</v>
      </c>
      <c r="I136" s="7">
        <f t="shared" si="124"/>
        <v>216676756</v>
      </c>
      <c r="J136" s="6">
        <f t="shared" si="124"/>
        <v>43131851.25</v>
      </c>
      <c r="K136" s="6">
        <f t="shared" si="124"/>
        <v>13105005.000000002</v>
      </c>
      <c r="L136" s="6">
        <f t="shared" si="124"/>
        <v>1659772.5</v>
      </c>
      <c r="M136" s="7">
        <f t="shared" si="124"/>
        <v>57896628.750000007</v>
      </c>
      <c r="N136" s="6">
        <f t="shared" si="124"/>
        <v>1121011.6666666667</v>
      </c>
      <c r="O136" s="6">
        <f t="shared" si="124"/>
        <v>31264341.25</v>
      </c>
      <c r="P136" s="7">
        <f t="shared" si="124"/>
        <v>90281981.666666672</v>
      </c>
      <c r="Q136" s="6">
        <f t="shared" si="124"/>
        <v>15096147.9375</v>
      </c>
      <c r="R136" s="6">
        <f t="shared" si="124"/>
        <v>4586751.75</v>
      </c>
      <c r="S136" s="6">
        <f t="shared" si="124"/>
        <v>580920.375</v>
      </c>
      <c r="T136" s="7">
        <f t="shared" si="124"/>
        <v>20263820.0625</v>
      </c>
      <c r="U136" s="6">
        <f t="shared" si="124"/>
        <v>392354.08333333331</v>
      </c>
      <c r="V136" s="6">
        <f t="shared" si="124"/>
        <v>10942519.4375</v>
      </c>
      <c r="W136" s="7">
        <f t="shared" si="124"/>
        <v>31598693.583333336</v>
      </c>
    </row>
    <row r="138" spans="1:23" x14ac:dyDescent="0.3">
      <c r="B138" s="25">
        <v>2012</v>
      </c>
      <c r="C138" s="55" t="s">
        <v>0</v>
      </c>
      <c r="D138" s="55"/>
      <c r="E138" s="55"/>
      <c r="F138" s="55"/>
      <c r="G138" s="55"/>
      <c r="H138" s="55"/>
      <c r="I138" s="55"/>
      <c r="J138" s="55" t="s">
        <v>30</v>
      </c>
      <c r="K138" s="55"/>
      <c r="L138" s="55"/>
      <c r="M138" s="55"/>
      <c r="N138" s="55"/>
      <c r="O138" s="55"/>
      <c r="P138" s="55"/>
      <c r="Q138" s="55" t="s">
        <v>31</v>
      </c>
      <c r="R138" s="55"/>
      <c r="S138" s="55"/>
      <c r="T138" s="55"/>
      <c r="U138" s="55"/>
      <c r="V138" s="55"/>
      <c r="W138" s="55"/>
    </row>
    <row r="139" spans="1:23" ht="72" x14ac:dyDescent="0.3">
      <c r="B139" s="26" t="s">
        <v>73</v>
      </c>
      <c r="C139" s="4" t="s">
        <v>2</v>
      </c>
      <c r="D139" s="4" t="s">
        <v>3</v>
      </c>
      <c r="E139" s="4" t="s">
        <v>4</v>
      </c>
      <c r="F139" s="5" t="s">
        <v>5</v>
      </c>
      <c r="G139" s="4" t="s">
        <v>6</v>
      </c>
      <c r="H139" s="4" t="s">
        <v>7</v>
      </c>
      <c r="I139" s="5" t="s">
        <v>8</v>
      </c>
      <c r="J139" s="4" t="s">
        <v>2</v>
      </c>
      <c r="K139" s="4" t="s">
        <v>3</v>
      </c>
      <c r="L139" s="4" t="s">
        <v>4</v>
      </c>
      <c r="M139" s="5" t="s">
        <v>5</v>
      </c>
      <c r="N139" s="4" t="s">
        <v>6</v>
      </c>
      <c r="O139" s="4" t="s">
        <v>7</v>
      </c>
      <c r="P139" s="5" t="s">
        <v>8</v>
      </c>
      <c r="Q139" s="4" t="s">
        <v>2</v>
      </c>
      <c r="R139" s="4" t="s">
        <v>3</v>
      </c>
      <c r="S139" s="4" t="s">
        <v>4</v>
      </c>
      <c r="T139" s="5" t="s">
        <v>5</v>
      </c>
      <c r="U139" s="4" t="s">
        <v>6</v>
      </c>
      <c r="V139" s="4" t="s">
        <v>7</v>
      </c>
      <c r="W139" s="5" t="s">
        <v>8</v>
      </c>
    </row>
    <row r="140" spans="1:23" x14ac:dyDescent="0.3">
      <c r="A140">
        <f t="shared" ref="A140:A150" si="125">A125+1</f>
        <v>2012</v>
      </c>
      <c r="B140" s="27">
        <v>9</v>
      </c>
      <c r="C140" s="6">
        <v>6854892</v>
      </c>
      <c r="D140" s="6">
        <v>13455116</v>
      </c>
      <c r="E140" s="6">
        <v>0</v>
      </c>
      <c r="F140" s="7">
        <f>+SUM(C140:E140)</f>
        <v>20310008</v>
      </c>
      <c r="G140" s="6">
        <v>83011</v>
      </c>
      <c r="H140" s="6">
        <v>0</v>
      </c>
      <c r="I140" s="7">
        <f>SUM(F140:H140)</f>
        <v>20393019</v>
      </c>
      <c r="J140" s="6">
        <f>C140*$J$1</f>
        <v>2856205</v>
      </c>
      <c r="K140" s="6">
        <f t="shared" ref="K140:L150" si="126">D140*$J$1</f>
        <v>5606298.333333334</v>
      </c>
      <c r="L140" s="6">
        <f t="shared" si="126"/>
        <v>0</v>
      </c>
      <c r="M140" s="7">
        <f>+SUM(J140:L140)</f>
        <v>8462503.333333334</v>
      </c>
      <c r="N140" s="6">
        <f>G140*$J$1</f>
        <v>34587.916666666672</v>
      </c>
      <c r="O140" s="6">
        <f>H140*$J$1</f>
        <v>0</v>
      </c>
      <c r="P140" s="7">
        <f>SUM(M140:O140)</f>
        <v>8497091.25</v>
      </c>
      <c r="Q140" s="6">
        <f>J140*$Q$1</f>
        <v>999671.74999999988</v>
      </c>
      <c r="R140" s="6">
        <f t="shared" ref="R140:S150" si="127">K140*$Q$1</f>
        <v>1962204.4166666667</v>
      </c>
      <c r="S140" s="6">
        <f t="shared" si="127"/>
        <v>0</v>
      </c>
      <c r="T140" s="7">
        <f>+SUM(Q140:S140)</f>
        <v>2961876.1666666665</v>
      </c>
      <c r="U140" s="6">
        <f>N140*$Q$1</f>
        <v>12105.770833333334</v>
      </c>
      <c r="V140" s="6">
        <f>O140*$Q$1</f>
        <v>0</v>
      </c>
      <c r="W140" s="7">
        <f>SUM(T140:V140)</f>
        <v>2973981.9375</v>
      </c>
    </row>
    <row r="141" spans="1:23" x14ac:dyDescent="0.3">
      <c r="A141">
        <f t="shared" si="125"/>
        <v>2012</v>
      </c>
      <c r="B141" s="27">
        <v>11</v>
      </c>
      <c r="C141" s="6">
        <v>120632</v>
      </c>
      <c r="D141" s="6">
        <v>906085</v>
      </c>
      <c r="E141" s="6">
        <v>0</v>
      </c>
      <c r="F141" s="7">
        <f t="shared" ref="F141:F150" si="128">+SUM(C141:E141)</f>
        <v>1026717</v>
      </c>
      <c r="G141" s="6">
        <v>0</v>
      </c>
      <c r="H141" s="6">
        <v>0</v>
      </c>
      <c r="I141" s="7">
        <f t="shared" ref="I141:I150" si="129">SUM(F141:H141)</f>
        <v>1026717</v>
      </c>
      <c r="J141" s="6">
        <f t="shared" ref="J141:J150" si="130">C141*$J$1</f>
        <v>50263.333333333336</v>
      </c>
      <c r="K141" s="6">
        <f t="shared" si="126"/>
        <v>377535.41666666669</v>
      </c>
      <c r="L141" s="6">
        <f t="shared" si="126"/>
        <v>0</v>
      </c>
      <c r="M141" s="7">
        <f t="shared" ref="M141:M150" si="131">+SUM(J141:L141)</f>
        <v>427798.75</v>
      </c>
      <c r="N141" s="6">
        <f t="shared" ref="N141:O150" si="132">G141*$J$1</f>
        <v>0</v>
      </c>
      <c r="O141" s="6">
        <f t="shared" si="132"/>
        <v>0</v>
      </c>
      <c r="P141" s="7">
        <f t="shared" ref="P141:P150" si="133">SUM(M141:O141)</f>
        <v>427798.75</v>
      </c>
      <c r="Q141" s="6">
        <f t="shared" ref="Q141:Q150" si="134">J141*$Q$1</f>
        <v>17592.166666666668</v>
      </c>
      <c r="R141" s="6">
        <f t="shared" si="127"/>
        <v>132137.39583333334</v>
      </c>
      <c r="S141" s="6">
        <f t="shared" si="127"/>
        <v>0</v>
      </c>
      <c r="T141" s="7">
        <f t="shared" ref="T141:T150" si="135">+SUM(Q141:S141)</f>
        <v>149729.5625</v>
      </c>
      <c r="U141" s="6">
        <f t="shared" ref="U141:V150" si="136">N141*$Q$1</f>
        <v>0</v>
      </c>
      <c r="V141" s="6">
        <f t="shared" si="136"/>
        <v>0</v>
      </c>
      <c r="W141" s="7">
        <f t="shared" ref="W141:W150" si="137">SUM(T141:V141)</f>
        <v>149729.5625</v>
      </c>
    </row>
    <row r="142" spans="1:23" x14ac:dyDescent="0.3">
      <c r="A142">
        <f t="shared" si="125"/>
        <v>2012</v>
      </c>
      <c r="B142" s="27">
        <v>31</v>
      </c>
      <c r="C142" s="6">
        <v>82186373</v>
      </c>
      <c r="D142" s="6">
        <v>6106401</v>
      </c>
      <c r="E142" s="6">
        <v>3781065</v>
      </c>
      <c r="F142" s="7">
        <f t="shared" si="128"/>
        <v>92073839</v>
      </c>
      <c r="G142" s="6">
        <v>3981040</v>
      </c>
      <c r="H142" s="6">
        <v>0</v>
      </c>
      <c r="I142" s="7">
        <f t="shared" si="129"/>
        <v>96054879</v>
      </c>
      <c r="J142" s="6">
        <f t="shared" si="130"/>
        <v>34244322.083333336</v>
      </c>
      <c r="K142" s="6">
        <f t="shared" si="126"/>
        <v>2544333.75</v>
      </c>
      <c r="L142" s="6">
        <f t="shared" si="126"/>
        <v>1575443.75</v>
      </c>
      <c r="M142" s="7">
        <f t="shared" si="131"/>
        <v>38364099.583333336</v>
      </c>
      <c r="N142" s="6">
        <f t="shared" si="132"/>
        <v>1658766.6666666667</v>
      </c>
      <c r="O142" s="6">
        <f t="shared" si="132"/>
        <v>0</v>
      </c>
      <c r="P142" s="7">
        <f t="shared" si="133"/>
        <v>40022866.25</v>
      </c>
      <c r="Q142" s="6">
        <f t="shared" si="134"/>
        <v>11985512.729166666</v>
      </c>
      <c r="R142" s="6">
        <f t="shared" si="127"/>
        <v>890516.8125</v>
      </c>
      <c r="S142" s="6">
        <f t="shared" si="127"/>
        <v>551405.3125</v>
      </c>
      <c r="T142" s="7">
        <f t="shared" si="135"/>
        <v>13427434.854166666</v>
      </c>
      <c r="U142" s="6">
        <f t="shared" si="136"/>
        <v>580568.33333333337</v>
      </c>
      <c r="V142" s="6">
        <f t="shared" si="136"/>
        <v>0</v>
      </c>
      <c r="W142" s="7">
        <f t="shared" si="137"/>
        <v>14008003.1875</v>
      </c>
    </row>
    <row r="143" spans="1:23" x14ac:dyDescent="0.3">
      <c r="A143">
        <f t="shared" si="125"/>
        <v>2012</v>
      </c>
      <c r="B143" s="27">
        <v>32</v>
      </c>
      <c r="C143" s="6">
        <v>0</v>
      </c>
      <c r="D143" s="6">
        <v>0</v>
      </c>
      <c r="E143" s="6">
        <v>0</v>
      </c>
      <c r="F143" s="7">
        <f t="shared" si="128"/>
        <v>0</v>
      </c>
      <c r="G143" s="6">
        <v>0</v>
      </c>
      <c r="H143" s="6">
        <v>0</v>
      </c>
      <c r="I143" s="7">
        <f t="shared" si="129"/>
        <v>0</v>
      </c>
      <c r="J143" s="6">
        <f t="shared" si="130"/>
        <v>0</v>
      </c>
      <c r="K143" s="6">
        <f t="shared" si="126"/>
        <v>0</v>
      </c>
      <c r="L143" s="6">
        <f t="shared" si="126"/>
        <v>0</v>
      </c>
      <c r="M143" s="7">
        <f t="shared" si="131"/>
        <v>0</v>
      </c>
      <c r="N143" s="6">
        <f t="shared" si="132"/>
        <v>0</v>
      </c>
      <c r="O143" s="6">
        <f t="shared" si="132"/>
        <v>0</v>
      </c>
      <c r="P143" s="7">
        <f t="shared" si="133"/>
        <v>0</v>
      </c>
      <c r="Q143" s="6">
        <f t="shared" si="134"/>
        <v>0</v>
      </c>
      <c r="R143" s="6">
        <f t="shared" si="127"/>
        <v>0</v>
      </c>
      <c r="S143" s="6">
        <f t="shared" si="127"/>
        <v>0</v>
      </c>
      <c r="T143" s="7">
        <f t="shared" si="135"/>
        <v>0</v>
      </c>
      <c r="U143" s="6">
        <f t="shared" si="136"/>
        <v>0</v>
      </c>
      <c r="V143" s="6">
        <f t="shared" si="136"/>
        <v>0</v>
      </c>
      <c r="W143" s="7">
        <f t="shared" si="137"/>
        <v>0</v>
      </c>
    </row>
    <row r="144" spans="1:23" x14ac:dyDescent="0.3">
      <c r="A144">
        <f t="shared" si="125"/>
        <v>2012</v>
      </c>
      <c r="B144" s="27">
        <v>33</v>
      </c>
      <c r="C144" s="6">
        <v>710917</v>
      </c>
      <c r="D144" s="6">
        <v>743936</v>
      </c>
      <c r="E144" s="6">
        <v>25</v>
      </c>
      <c r="F144" s="7">
        <f t="shared" si="128"/>
        <v>1454878</v>
      </c>
      <c r="G144" s="6">
        <v>8800</v>
      </c>
      <c r="H144" s="6">
        <v>67081330</v>
      </c>
      <c r="I144" s="7">
        <f t="shared" si="129"/>
        <v>68545008</v>
      </c>
      <c r="J144" s="6">
        <f t="shared" si="130"/>
        <v>296215.41666666669</v>
      </c>
      <c r="K144" s="6">
        <f t="shared" si="126"/>
        <v>309973.33333333337</v>
      </c>
      <c r="L144" s="6">
        <f t="shared" si="126"/>
        <v>10.416666666666668</v>
      </c>
      <c r="M144" s="7">
        <f t="shared" si="131"/>
        <v>606199.16666666663</v>
      </c>
      <c r="N144" s="6">
        <f t="shared" si="132"/>
        <v>3666.666666666667</v>
      </c>
      <c r="O144" s="6">
        <f t="shared" si="132"/>
        <v>27950554.166666668</v>
      </c>
      <c r="P144" s="7">
        <f t="shared" si="133"/>
        <v>28560420</v>
      </c>
      <c r="Q144" s="6">
        <f t="shared" si="134"/>
        <v>103675.39583333333</v>
      </c>
      <c r="R144" s="6">
        <f t="shared" si="127"/>
        <v>108490.66666666667</v>
      </c>
      <c r="S144" s="6">
        <f t="shared" si="127"/>
        <v>3.6458333333333335</v>
      </c>
      <c r="T144" s="7">
        <f t="shared" si="135"/>
        <v>212169.70833333334</v>
      </c>
      <c r="U144" s="6">
        <f t="shared" si="136"/>
        <v>1283.3333333333333</v>
      </c>
      <c r="V144" s="6">
        <f t="shared" si="136"/>
        <v>9782693.958333334</v>
      </c>
      <c r="W144" s="7">
        <f t="shared" si="137"/>
        <v>9996147</v>
      </c>
    </row>
    <row r="145" spans="1:23" x14ac:dyDescent="0.3">
      <c r="A145">
        <f t="shared" si="125"/>
        <v>2012</v>
      </c>
      <c r="B145" s="27">
        <v>40</v>
      </c>
      <c r="C145" s="6">
        <v>0</v>
      </c>
      <c r="D145" s="6">
        <v>0</v>
      </c>
      <c r="E145" s="6">
        <v>0</v>
      </c>
      <c r="F145" s="7">
        <f t="shared" si="128"/>
        <v>0</v>
      </c>
      <c r="G145" s="6">
        <v>0</v>
      </c>
      <c r="H145" s="6">
        <v>0</v>
      </c>
      <c r="I145" s="7">
        <f t="shared" si="129"/>
        <v>0</v>
      </c>
      <c r="J145" s="6">
        <f t="shared" si="130"/>
        <v>0</v>
      </c>
      <c r="K145" s="6">
        <f t="shared" si="126"/>
        <v>0</v>
      </c>
      <c r="L145" s="6">
        <f t="shared" si="126"/>
        <v>0</v>
      </c>
      <c r="M145" s="7">
        <f t="shared" si="131"/>
        <v>0</v>
      </c>
      <c r="N145" s="6">
        <f t="shared" si="132"/>
        <v>0</v>
      </c>
      <c r="O145" s="6">
        <f t="shared" si="132"/>
        <v>0</v>
      </c>
      <c r="P145" s="7">
        <f t="shared" si="133"/>
        <v>0</v>
      </c>
      <c r="Q145" s="6">
        <f t="shared" si="134"/>
        <v>0</v>
      </c>
      <c r="R145" s="6">
        <f t="shared" si="127"/>
        <v>0</v>
      </c>
      <c r="S145" s="6">
        <f t="shared" si="127"/>
        <v>0</v>
      </c>
      <c r="T145" s="7">
        <f t="shared" si="135"/>
        <v>0</v>
      </c>
      <c r="U145" s="6">
        <f t="shared" si="136"/>
        <v>0</v>
      </c>
      <c r="V145" s="6">
        <f t="shared" si="136"/>
        <v>0</v>
      </c>
      <c r="W145" s="7">
        <f t="shared" si="137"/>
        <v>0</v>
      </c>
    </row>
    <row r="146" spans="1:23" x14ac:dyDescent="0.3">
      <c r="A146">
        <f t="shared" si="125"/>
        <v>2012</v>
      </c>
      <c r="B146" s="27">
        <v>46</v>
      </c>
      <c r="C146" s="6">
        <v>0</v>
      </c>
      <c r="D146" s="6">
        <v>0</v>
      </c>
      <c r="E146" s="6">
        <v>0</v>
      </c>
      <c r="F146" s="7">
        <f t="shared" si="128"/>
        <v>0</v>
      </c>
      <c r="G146" s="6">
        <v>0</v>
      </c>
      <c r="H146" s="6">
        <v>0</v>
      </c>
      <c r="I146" s="7">
        <f t="shared" si="129"/>
        <v>0</v>
      </c>
      <c r="J146" s="6">
        <f t="shared" si="130"/>
        <v>0</v>
      </c>
      <c r="K146" s="6">
        <f t="shared" si="126"/>
        <v>0</v>
      </c>
      <c r="L146" s="6">
        <f t="shared" si="126"/>
        <v>0</v>
      </c>
      <c r="M146" s="7">
        <f t="shared" si="131"/>
        <v>0</v>
      </c>
      <c r="N146" s="6">
        <f t="shared" si="132"/>
        <v>0</v>
      </c>
      <c r="O146" s="6">
        <f t="shared" si="132"/>
        <v>0</v>
      </c>
      <c r="P146" s="7">
        <f t="shared" si="133"/>
        <v>0</v>
      </c>
      <c r="Q146" s="6">
        <f t="shared" si="134"/>
        <v>0</v>
      </c>
      <c r="R146" s="6">
        <f t="shared" si="127"/>
        <v>0</v>
      </c>
      <c r="S146" s="6">
        <f t="shared" si="127"/>
        <v>0</v>
      </c>
      <c r="T146" s="7">
        <f t="shared" si="135"/>
        <v>0</v>
      </c>
      <c r="U146" s="6">
        <f t="shared" si="136"/>
        <v>0</v>
      </c>
      <c r="V146" s="6">
        <f t="shared" si="136"/>
        <v>0</v>
      </c>
      <c r="W146" s="7">
        <f t="shared" si="137"/>
        <v>0</v>
      </c>
    </row>
    <row r="147" spans="1:23" x14ac:dyDescent="0.3">
      <c r="A147">
        <f t="shared" si="125"/>
        <v>2012</v>
      </c>
      <c r="B147" s="27">
        <v>47</v>
      </c>
      <c r="C147" s="6">
        <v>9402750</v>
      </c>
      <c r="D147" s="6">
        <v>8400</v>
      </c>
      <c r="E147" s="6">
        <v>199773</v>
      </c>
      <c r="F147" s="7">
        <f t="shared" si="128"/>
        <v>9610923</v>
      </c>
      <c r="G147" s="6">
        <v>0</v>
      </c>
      <c r="H147" s="6">
        <v>9392525</v>
      </c>
      <c r="I147" s="7">
        <f t="shared" si="129"/>
        <v>19003448</v>
      </c>
      <c r="J147" s="6">
        <f t="shared" si="130"/>
        <v>3917812.5</v>
      </c>
      <c r="K147" s="6">
        <f t="shared" si="126"/>
        <v>3500</v>
      </c>
      <c r="L147" s="6">
        <f t="shared" si="126"/>
        <v>83238.75</v>
      </c>
      <c r="M147" s="7">
        <f t="shared" si="131"/>
        <v>4004551.25</v>
      </c>
      <c r="N147" s="6">
        <f t="shared" si="132"/>
        <v>0</v>
      </c>
      <c r="O147" s="6">
        <f t="shared" si="132"/>
        <v>3913552.0833333335</v>
      </c>
      <c r="P147" s="7">
        <f t="shared" si="133"/>
        <v>7918103.333333334</v>
      </c>
      <c r="Q147" s="6">
        <f t="shared" si="134"/>
        <v>1371234.375</v>
      </c>
      <c r="R147" s="6">
        <f t="shared" si="127"/>
        <v>1225</v>
      </c>
      <c r="S147" s="6">
        <f t="shared" si="127"/>
        <v>29133.562499999996</v>
      </c>
      <c r="T147" s="7">
        <f t="shared" si="135"/>
        <v>1401592.9375</v>
      </c>
      <c r="U147" s="6">
        <f t="shared" si="136"/>
        <v>0</v>
      </c>
      <c r="V147" s="6">
        <f t="shared" si="136"/>
        <v>1369743.2291666667</v>
      </c>
      <c r="W147" s="7">
        <f t="shared" si="137"/>
        <v>2771336.166666667</v>
      </c>
    </row>
    <row r="148" spans="1:23" x14ac:dyDescent="0.3">
      <c r="A148">
        <f t="shared" si="125"/>
        <v>2012</v>
      </c>
      <c r="B148" s="27">
        <v>65</v>
      </c>
      <c r="C148" s="6">
        <v>709389</v>
      </c>
      <c r="D148" s="6">
        <v>9662060</v>
      </c>
      <c r="E148" s="6">
        <v>0</v>
      </c>
      <c r="F148" s="7">
        <f t="shared" si="128"/>
        <v>10371449</v>
      </c>
      <c r="G148" s="6">
        <v>0</v>
      </c>
      <c r="H148" s="6">
        <v>0</v>
      </c>
      <c r="I148" s="7">
        <f t="shared" si="129"/>
        <v>10371449</v>
      </c>
      <c r="J148" s="6">
        <f t="shared" si="130"/>
        <v>295578.75</v>
      </c>
      <c r="K148" s="6">
        <f t="shared" si="126"/>
        <v>4025858.3333333335</v>
      </c>
      <c r="L148" s="6">
        <f t="shared" si="126"/>
        <v>0</v>
      </c>
      <c r="M148" s="7">
        <f t="shared" si="131"/>
        <v>4321437.083333334</v>
      </c>
      <c r="N148" s="6">
        <f t="shared" si="132"/>
        <v>0</v>
      </c>
      <c r="O148" s="6">
        <f t="shared" si="132"/>
        <v>0</v>
      </c>
      <c r="P148" s="7">
        <f t="shared" si="133"/>
        <v>4321437.083333334</v>
      </c>
      <c r="Q148" s="6">
        <f t="shared" si="134"/>
        <v>103452.5625</v>
      </c>
      <c r="R148" s="6">
        <f t="shared" si="127"/>
        <v>1409050.4166666667</v>
      </c>
      <c r="S148" s="6">
        <f t="shared" si="127"/>
        <v>0</v>
      </c>
      <c r="T148" s="7">
        <f t="shared" si="135"/>
        <v>1512502.9791666667</v>
      </c>
      <c r="U148" s="6">
        <f t="shared" si="136"/>
        <v>0</v>
      </c>
      <c r="V148" s="6">
        <f t="shared" si="136"/>
        <v>0</v>
      </c>
      <c r="W148" s="7">
        <f t="shared" si="137"/>
        <v>1512502.9791666667</v>
      </c>
    </row>
    <row r="149" spans="1:23" x14ac:dyDescent="0.3">
      <c r="A149">
        <f t="shared" si="125"/>
        <v>2012</v>
      </c>
      <c r="B149" s="27">
        <v>66</v>
      </c>
      <c r="C149" s="6">
        <v>0</v>
      </c>
      <c r="D149" s="6">
        <v>0</v>
      </c>
      <c r="E149" s="6">
        <v>0</v>
      </c>
      <c r="F149" s="7">
        <f t="shared" si="128"/>
        <v>0</v>
      </c>
      <c r="G149" s="6">
        <v>0</v>
      </c>
      <c r="H149" s="6">
        <v>0</v>
      </c>
      <c r="I149" s="7">
        <f t="shared" si="129"/>
        <v>0</v>
      </c>
      <c r="J149" s="6">
        <f t="shared" si="130"/>
        <v>0</v>
      </c>
      <c r="K149" s="6">
        <f t="shared" si="126"/>
        <v>0</v>
      </c>
      <c r="L149" s="6">
        <f t="shared" si="126"/>
        <v>0</v>
      </c>
      <c r="M149" s="7">
        <f t="shared" si="131"/>
        <v>0</v>
      </c>
      <c r="N149" s="6">
        <f t="shared" si="132"/>
        <v>0</v>
      </c>
      <c r="O149" s="6">
        <f t="shared" si="132"/>
        <v>0</v>
      </c>
      <c r="P149" s="7">
        <f t="shared" si="133"/>
        <v>0</v>
      </c>
      <c r="Q149" s="6">
        <f t="shared" si="134"/>
        <v>0</v>
      </c>
      <c r="R149" s="6">
        <f t="shared" si="127"/>
        <v>0</v>
      </c>
      <c r="S149" s="6">
        <f t="shared" si="127"/>
        <v>0</v>
      </c>
      <c r="T149" s="7">
        <f t="shared" si="135"/>
        <v>0</v>
      </c>
      <c r="U149" s="6">
        <f t="shared" si="136"/>
        <v>0</v>
      </c>
      <c r="V149" s="6">
        <f t="shared" si="136"/>
        <v>0</v>
      </c>
      <c r="W149" s="7">
        <f t="shared" si="137"/>
        <v>0</v>
      </c>
    </row>
    <row r="150" spans="1:23" x14ac:dyDescent="0.3">
      <c r="A150">
        <f t="shared" si="125"/>
        <v>2012</v>
      </c>
      <c r="B150" s="27">
        <v>82</v>
      </c>
      <c r="C150" s="6">
        <v>3842533</v>
      </c>
      <c r="D150" s="6">
        <v>2269350</v>
      </c>
      <c r="E150" s="6">
        <v>226471</v>
      </c>
      <c r="F150" s="7">
        <f t="shared" si="128"/>
        <v>6338354</v>
      </c>
      <c r="G150" s="6">
        <v>0</v>
      </c>
      <c r="H150" s="6">
        <v>767238</v>
      </c>
      <c r="I150" s="7">
        <f t="shared" si="129"/>
        <v>7105592</v>
      </c>
      <c r="J150" s="6">
        <f t="shared" si="130"/>
        <v>1601055.4166666667</v>
      </c>
      <c r="K150" s="6">
        <f t="shared" si="126"/>
        <v>945562.5</v>
      </c>
      <c r="L150" s="6">
        <f t="shared" si="126"/>
        <v>94362.916666666672</v>
      </c>
      <c r="M150" s="7">
        <f t="shared" si="131"/>
        <v>2640980.8333333335</v>
      </c>
      <c r="N150" s="6">
        <f t="shared" si="132"/>
        <v>0</v>
      </c>
      <c r="O150" s="6">
        <f t="shared" si="132"/>
        <v>319682.5</v>
      </c>
      <c r="P150" s="7">
        <f t="shared" si="133"/>
        <v>2960663.3333333335</v>
      </c>
      <c r="Q150" s="6">
        <f t="shared" si="134"/>
        <v>560369.39583333337</v>
      </c>
      <c r="R150" s="6">
        <f t="shared" si="127"/>
        <v>330946.875</v>
      </c>
      <c r="S150" s="6">
        <f t="shared" si="127"/>
        <v>33027.020833333336</v>
      </c>
      <c r="T150" s="7">
        <f t="shared" si="135"/>
        <v>924343.29166666674</v>
      </c>
      <c r="U150" s="6">
        <f t="shared" si="136"/>
        <v>0</v>
      </c>
      <c r="V150" s="6">
        <f t="shared" si="136"/>
        <v>111888.875</v>
      </c>
      <c r="W150" s="7">
        <f t="shared" si="137"/>
        <v>1036232.1666666667</v>
      </c>
    </row>
    <row r="151" spans="1:23" x14ac:dyDescent="0.3">
      <c r="B151" s="28" t="s">
        <v>8</v>
      </c>
      <c r="C151" s="6">
        <v>103827486</v>
      </c>
      <c r="D151" s="6">
        <v>33151348</v>
      </c>
      <c r="E151" s="6">
        <v>4207334</v>
      </c>
      <c r="F151" s="7">
        <f t="shared" ref="F151:W151" si="138">SUM(F140:F150)</f>
        <v>141186168</v>
      </c>
      <c r="G151" s="6">
        <v>4072851</v>
      </c>
      <c r="H151" s="6">
        <v>77241093</v>
      </c>
      <c r="I151" s="7">
        <f t="shared" si="138"/>
        <v>222500112</v>
      </c>
      <c r="J151" s="6">
        <f t="shared" si="138"/>
        <v>43261452.5</v>
      </c>
      <c r="K151" s="6">
        <f t="shared" si="138"/>
        <v>13813061.666666668</v>
      </c>
      <c r="L151" s="6">
        <f t="shared" si="138"/>
        <v>1753055.8333333335</v>
      </c>
      <c r="M151" s="7">
        <f t="shared" si="138"/>
        <v>58827570.000000007</v>
      </c>
      <c r="N151" s="6">
        <f t="shared" si="138"/>
        <v>1697021.2500000002</v>
      </c>
      <c r="O151" s="6">
        <f t="shared" si="138"/>
        <v>32183788.75</v>
      </c>
      <c r="P151" s="7">
        <f t="shared" si="138"/>
        <v>92708379.999999985</v>
      </c>
      <c r="Q151" s="6">
        <f t="shared" si="138"/>
        <v>15141508.375</v>
      </c>
      <c r="R151" s="6">
        <f t="shared" si="138"/>
        <v>4834571.583333333</v>
      </c>
      <c r="S151" s="6">
        <f t="shared" si="138"/>
        <v>613569.54166666674</v>
      </c>
      <c r="T151" s="7">
        <f t="shared" si="138"/>
        <v>20589649.5</v>
      </c>
      <c r="U151" s="6">
        <f t="shared" si="138"/>
        <v>593957.43750000012</v>
      </c>
      <c r="V151" s="6">
        <f t="shared" si="138"/>
        <v>11264326.0625</v>
      </c>
      <c r="W151" s="7">
        <f t="shared" si="138"/>
        <v>32447933.000000004</v>
      </c>
    </row>
    <row r="153" spans="1:23" x14ac:dyDescent="0.3">
      <c r="B153" s="25">
        <v>2013</v>
      </c>
      <c r="C153" s="55" t="s">
        <v>0</v>
      </c>
      <c r="D153" s="55"/>
      <c r="E153" s="55"/>
      <c r="F153" s="55"/>
      <c r="G153" s="55"/>
      <c r="H153" s="55"/>
      <c r="I153" s="55"/>
      <c r="J153" s="55" t="s">
        <v>30</v>
      </c>
      <c r="K153" s="55"/>
      <c r="L153" s="55"/>
      <c r="M153" s="55"/>
      <c r="N153" s="55"/>
      <c r="O153" s="55"/>
      <c r="P153" s="55"/>
      <c r="Q153" s="55" t="s">
        <v>31</v>
      </c>
      <c r="R153" s="55"/>
      <c r="S153" s="55"/>
      <c r="T153" s="55"/>
      <c r="U153" s="55"/>
      <c r="V153" s="55"/>
      <c r="W153" s="55"/>
    </row>
    <row r="154" spans="1:23" ht="72" x14ac:dyDescent="0.3">
      <c r="B154" s="26" t="s">
        <v>73</v>
      </c>
      <c r="C154" s="4" t="s">
        <v>2</v>
      </c>
      <c r="D154" s="4" t="s">
        <v>3</v>
      </c>
      <c r="E154" s="4" t="s">
        <v>4</v>
      </c>
      <c r="F154" s="5" t="s">
        <v>5</v>
      </c>
      <c r="G154" s="4" t="s">
        <v>6</v>
      </c>
      <c r="H154" s="4" t="s">
        <v>7</v>
      </c>
      <c r="I154" s="5" t="s">
        <v>8</v>
      </c>
      <c r="J154" s="4" t="s">
        <v>2</v>
      </c>
      <c r="K154" s="4" t="s">
        <v>3</v>
      </c>
      <c r="L154" s="4" t="s">
        <v>4</v>
      </c>
      <c r="M154" s="5" t="s">
        <v>5</v>
      </c>
      <c r="N154" s="4" t="s">
        <v>6</v>
      </c>
      <c r="O154" s="4" t="s">
        <v>7</v>
      </c>
      <c r="P154" s="5" t="s">
        <v>8</v>
      </c>
      <c r="Q154" s="4" t="s">
        <v>2</v>
      </c>
      <c r="R154" s="4" t="s">
        <v>3</v>
      </c>
      <c r="S154" s="4" t="s">
        <v>4</v>
      </c>
      <c r="T154" s="5" t="s">
        <v>5</v>
      </c>
      <c r="U154" s="4" t="s">
        <v>6</v>
      </c>
      <c r="V154" s="4" t="s">
        <v>7</v>
      </c>
      <c r="W154" s="5" t="s">
        <v>8</v>
      </c>
    </row>
    <row r="155" spans="1:23" x14ac:dyDescent="0.3">
      <c r="A155">
        <f t="shared" ref="A155:A165" si="139">A140+1</f>
        <v>2013</v>
      </c>
      <c r="B155" s="27">
        <v>9</v>
      </c>
      <c r="C155" s="6">
        <v>6392518</v>
      </c>
      <c r="D155" s="6">
        <v>12684483</v>
      </c>
      <c r="E155" s="6">
        <v>0</v>
      </c>
      <c r="F155" s="7">
        <f>+SUM(C155:E155)</f>
        <v>19077001</v>
      </c>
      <c r="G155" s="6">
        <v>81618</v>
      </c>
      <c r="H155" s="6">
        <v>0</v>
      </c>
      <c r="I155" s="7">
        <f>SUM(F155:H155)</f>
        <v>19158619</v>
      </c>
      <c r="J155" s="6">
        <f>C155*$J$1</f>
        <v>2663549.166666667</v>
      </c>
      <c r="K155" s="6">
        <f t="shared" ref="K155:L165" si="140">D155*$J$1</f>
        <v>5285201.25</v>
      </c>
      <c r="L155" s="6">
        <f t="shared" si="140"/>
        <v>0</v>
      </c>
      <c r="M155" s="7">
        <f>+SUM(J155:L155)</f>
        <v>7948750.416666667</v>
      </c>
      <c r="N155" s="6">
        <f>G155*$J$1</f>
        <v>34007.5</v>
      </c>
      <c r="O155" s="6">
        <f>H155*$J$1</f>
        <v>0</v>
      </c>
      <c r="P155" s="7">
        <f>SUM(M155:O155)</f>
        <v>7982757.916666667</v>
      </c>
      <c r="Q155" s="6">
        <f>J155*$Q$1</f>
        <v>932242.20833333337</v>
      </c>
      <c r="R155" s="6">
        <f t="shared" ref="R155:S165" si="141">K155*$Q$1</f>
        <v>1849820.4374999998</v>
      </c>
      <c r="S155" s="6">
        <f t="shared" si="141"/>
        <v>0</v>
      </c>
      <c r="T155" s="7">
        <f>+SUM(Q155:S155)</f>
        <v>2782062.645833333</v>
      </c>
      <c r="U155" s="6">
        <f>N155*$Q$1</f>
        <v>11902.625</v>
      </c>
      <c r="V155" s="6">
        <f>O155*$Q$1</f>
        <v>0</v>
      </c>
      <c r="W155" s="7">
        <f>SUM(T155:V155)</f>
        <v>2793965.270833333</v>
      </c>
    </row>
    <row r="156" spans="1:23" x14ac:dyDescent="0.3">
      <c r="A156">
        <f t="shared" si="139"/>
        <v>2013</v>
      </c>
      <c r="B156" s="27">
        <v>11</v>
      </c>
      <c r="C156" s="6">
        <v>115072</v>
      </c>
      <c r="D156" s="6">
        <v>934505</v>
      </c>
      <c r="E156" s="6">
        <v>0</v>
      </c>
      <c r="F156" s="7">
        <f t="shared" ref="F156:F165" si="142">+SUM(C156:E156)</f>
        <v>1049577</v>
      </c>
      <c r="G156" s="6">
        <v>8560</v>
      </c>
      <c r="H156" s="6">
        <v>0</v>
      </c>
      <c r="I156" s="7">
        <f t="shared" ref="I156:I165" si="143">SUM(F156:H156)</f>
        <v>1058137</v>
      </c>
      <c r="J156" s="6">
        <f t="shared" ref="J156:J165" si="144">C156*$J$1</f>
        <v>47946.666666666672</v>
      </c>
      <c r="K156" s="6">
        <f t="shared" si="140"/>
        <v>389377.08333333337</v>
      </c>
      <c r="L156" s="6">
        <f t="shared" si="140"/>
        <v>0</v>
      </c>
      <c r="M156" s="7">
        <f t="shared" ref="M156:M165" si="145">+SUM(J156:L156)</f>
        <v>437323.75000000006</v>
      </c>
      <c r="N156" s="6">
        <f t="shared" ref="N156:O165" si="146">G156*$J$1</f>
        <v>3566.666666666667</v>
      </c>
      <c r="O156" s="6">
        <f t="shared" si="146"/>
        <v>0</v>
      </c>
      <c r="P156" s="7">
        <f t="shared" ref="P156:P165" si="147">SUM(M156:O156)</f>
        <v>440890.41666666674</v>
      </c>
      <c r="Q156" s="6">
        <f t="shared" ref="Q156:Q165" si="148">J156*$Q$1</f>
        <v>16781.333333333336</v>
      </c>
      <c r="R156" s="6">
        <f t="shared" si="141"/>
        <v>136281.97916666669</v>
      </c>
      <c r="S156" s="6">
        <f t="shared" si="141"/>
        <v>0</v>
      </c>
      <c r="T156" s="7">
        <f t="shared" ref="T156:T165" si="149">+SUM(Q156:S156)</f>
        <v>153063.31250000003</v>
      </c>
      <c r="U156" s="6">
        <f t="shared" ref="U156:V165" si="150">N156*$Q$1</f>
        <v>1248.3333333333333</v>
      </c>
      <c r="V156" s="6">
        <f t="shared" si="150"/>
        <v>0</v>
      </c>
      <c r="W156" s="7">
        <f t="shared" ref="W156:W165" si="151">SUM(T156:V156)</f>
        <v>154311.64583333337</v>
      </c>
    </row>
    <row r="157" spans="1:23" x14ac:dyDescent="0.3">
      <c r="A157">
        <f t="shared" si="139"/>
        <v>2013</v>
      </c>
      <c r="B157" s="27">
        <v>31</v>
      </c>
      <c r="C157" s="6">
        <v>76869853</v>
      </c>
      <c r="D157" s="6">
        <v>6112251</v>
      </c>
      <c r="E157" s="6">
        <v>3686392</v>
      </c>
      <c r="F157" s="7">
        <f t="shared" si="142"/>
        <v>86668496</v>
      </c>
      <c r="G157" s="6">
        <v>3809927</v>
      </c>
      <c r="H157" s="6">
        <v>0</v>
      </c>
      <c r="I157" s="7">
        <f t="shared" si="143"/>
        <v>90478423</v>
      </c>
      <c r="J157" s="6">
        <f t="shared" si="144"/>
        <v>32029105.416666668</v>
      </c>
      <c r="K157" s="6">
        <f t="shared" si="140"/>
        <v>2546771.25</v>
      </c>
      <c r="L157" s="6">
        <f t="shared" si="140"/>
        <v>1535996.6666666667</v>
      </c>
      <c r="M157" s="7">
        <f t="shared" si="145"/>
        <v>36111873.333333336</v>
      </c>
      <c r="N157" s="6">
        <f t="shared" si="146"/>
        <v>1587469.5833333335</v>
      </c>
      <c r="O157" s="6">
        <f t="shared" si="146"/>
        <v>0</v>
      </c>
      <c r="P157" s="7">
        <f t="shared" si="147"/>
        <v>37699342.916666672</v>
      </c>
      <c r="Q157" s="6">
        <f t="shared" si="148"/>
        <v>11210186.895833334</v>
      </c>
      <c r="R157" s="6">
        <f t="shared" si="141"/>
        <v>891369.9375</v>
      </c>
      <c r="S157" s="6">
        <f t="shared" si="141"/>
        <v>537598.83333333337</v>
      </c>
      <c r="T157" s="7">
        <f t="shared" si="149"/>
        <v>12639155.666666668</v>
      </c>
      <c r="U157" s="6">
        <f t="shared" si="150"/>
        <v>555614.35416666663</v>
      </c>
      <c r="V157" s="6">
        <f t="shared" si="150"/>
        <v>0</v>
      </c>
      <c r="W157" s="7">
        <f t="shared" si="151"/>
        <v>13194770.020833334</v>
      </c>
    </row>
    <row r="158" spans="1:23" x14ac:dyDescent="0.3">
      <c r="A158">
        <f t="shared" si="139"/>
        <v>2013</v>
      </c>
      <c r="B158" s="27">
        <v>32</v>
      </c>
      <c r="C158" s="6">
        <v>0</v>
      </c>
      <c r="D158" s="6">
        <v>0</v>
      </c>
      <c r="E158" s="6">
        <v>0</v>
      </c>
      <c r="F158" s="7">
        <f t="shared" si="142"/>
        <v>0</v>
      </c>
      <c r="G158" s="6">
        <v>0</v>
      </c>
      <c r="H158" s="6">
        <v>0</v>
      </c>
      <c r="I158" s="7">
        <f t="shared" si="143"/>
        <v>0</v>
      </c>
      <c r="J158" s="6">
        <f t="shared" si="144"/>
        <v>0</v>
      </c>
      <c r="K158" s="6">
        <f t="shared" si="140"/>
        <v>0</v>
      </c>
      <c r="L158" s="6">
        <f t="shared" si="140"/>
        <v>0</v>
      </c>
      <c r="M158" s="7">
        <f t="shared" si="145"/>
        <v>0</v>
      </c>
      <c r="N158" s="6">
        <f t="shared" si="146"/>
        <v>0</v>
      </c>
      <c r="O158" s="6">
        <f t="shared" si="146"/>
        <v>0</v>
      </c>
      <c r="P158" s="7">
        <f t="shared" si="147"/>
        <v>0</v>
      </c>
      <c r="Q158" s="6">
        <f t="shared" si="148"/>
        <v>0</v>
      </c>
      <c r="R158" s="6">
        <f t="shared" si="141"/>
        <v>0</v>
      </c>
      <c r="S158" s="6">
        <f t="shared" si="141"/>
        <v>0</v>
      </c>
      <c r="T158" s="7">
        <f t="shared" si="149"/>
        <v>0</v>
      </c>
      <c r="U158" s="6">
        <f t="shared" si="150"/>
        <v>0</v>
      </c>
      <c r="V158" s="6">
        <f t="shared" si="150"/>
        <v>0</v>
      </c>
      <c r="W158" s="7">
        <f t="shared" si="151"/>
        <v>0</v>
      </c>
    </row>
    <row r="159" spans="1:23" x14ac:dyDescent="0.3">
      <c r="A159">
        <f t="shared" si="139"/>
        <v>2013</v>
      </c>
      <c r="B159" s="27">
        <v>33</v>
      </c>
      <c r="C159" s="6">
        <v>884348</v>
      </c>
      <c r="D159" s="6">
        <v>678339</v>
      </c>
      <c r="E159" s="6">
        <v>244</v>
      </c>
      <c r="F159" s="7">
        <f t="shared" si="142"/>
        <v>1562931</v>
      </c>
      <c r="G159" s="6">
        <v>10148</v>
      </c>
      <c r="H159" s="6">
        <v>65736404</v>
      </c>
      <c r="I159" s="7">
        <f t="shared" si="143"/>
        <v>67309483</v>
      </c>
      <c r="J159" s="6">
        <f t="shared" si="144"/>
        <v>368478.33333333337</v>
      </c>
      <c r="K159" s="6">
        <f t="shared" si="140"/>
        <v>282641.25</v>
      </c>
      <c r="L159" s="6">
        <f t="shared" si="140"/>
        <v>101.66666666666667</v>
      </c>
      <c r="M159" s="7">
        <f t="shared" si="145"/>
        <v>651221.25</v>
      </c>
      <c r="N159" s="6">
        <f t="shared" si="146"/>
        <v>4228.3333333333339</v>
      </c>
      <c r="O159" s="6">
        <f t="shared" si="146"/>
        <v>27390168.333333336</v>
      </c>
      <c r="P159" s="7">
        <f t="shared" si="147"/>
        <v>28045617.916666668</v>
      </c>
      <c r="Q159" s="6">
        <f t="shared" si="148"/>
        <v>128967.41666666667</v>
      </c>
      <c r="R159" s="6">
        <f t="shared" si="141"/>
        <v>98924.4375</v>
      </c>
      <c r="S159" s="6">
        <f t="shared" si="141"/>
        <v>35.583333333333336</v>
      </c>
      <c r="T159" s="7">
        <f t="shared" si="149"/>
        <v>227927.43750000003</v>
      </c>
      <c r="U159" s="6">
        <f t="shared" si="150"/>
        <v>1479.9166666666667</v>
      </c>
      <c r="V159" s="6">
        <f t="shared" si="150"/>
        <v>9586558.916666666</v>
      </c>
      <c r="W159" s="7">
        <f t="shared" si="151"/>
        <v>9815966.2708333321</v>
      </c>
    </row>
    <row r="160" spans="1:23" x14ac:dyDescent="0.3">
      <c r="A160">
        <f t="shared" si="139"/>
        <v>2013</v>
      </c>
      <c r="B160" s="27">
        <v>40</v>
      </c>
      <c r="C160" s="6">
        <v>0</v>
      </c>
      <c r="D160" s="6">
        <v>0</v>
      </c>
      <c r="E160" s="6">
        <v>0</v>
      </c>
      <c r="F160" s="7">
        <f t="shared" si="142"/>
        <v>0</v>
      </c>
      <c r="G160" s="6">
        <v>0</v>
      </c>
      <c r="H160" s="6">
        <v>0</v>
      </c>
      <c r="I160" s="7">
        <f t="shared" si="143"/>
        <v>0</v>
      </c>
      <c r="J160" s="6">
        <f t="shared" si="144"/>
        <v>0</v>
      </c>
      <c r="K160" s="6">
        <f t="shared" si="140"/>
        <v>0</v>
      </c>
      <c r="L160" s="6">
        <f t="shared" si="140"/>
        <v>0</v>
      </c>
      <c r="M160" s="7">
        <f t="shared" si="145"/>
        <v>0</v>
      </c>
      <c r="N160" s="6">
        <f t="shared" si="146"/>
        <v>0</v>
      </c>
      <c r="O160" s="6">
        <f t="shared" si="146"/>
        <v>0</v>
      </c>
      <c r="P160" s="7">
        <f t="shared" si="147"/>
        <v>0</v>
      </c>
      <c r="Q160" s="6">
        <f t="shared" si="148"/>
        <v>0</v>
      </c>
      <c r="R160" s="6">
        <f t="shared" si="141"/>
        <v>0</v>
      </c>
      <c r="S160" s="6">
        <f t="shared" si="141"/>
        <v>0</v>
      </c>
      <c r="T160" s="7">
        <f t="shared" si="149"/>
        <v>0</v>
      </c>
      <c r="U160" s="6">
        <f t="shared" si="150"/>
        <v>0</v>
      </c>
      <c r="V160" s="6">
        <f t="shared" si="150"/>
        <v>0</v>
      </c>
      <c r="W160" s="7">
        <f t="shared" si="151"/>
        <v>0</v>
      </c>
    </row>
    <row r="161" spans="1:23" x14ac:dyDescent="0.3">
      <c r="A161">
        <f t="shared" si="139"/>
        <v>2013</v>
      </c>
      <c r="B161" s="27">
        <v>46</v>
      </c>
      <c r="C161" s="6">
        <v>0</v>
      </c>
      <c r="D161" s="6">
        <v>0</v>
      </c>
      <c r="E161" s="6">
        <v>0</v>
      </c>
      <c r="F161" s="7">
        <f t="shared" si="142"/>
        <v>0</v>
      </c>
      <c r="G161" s="6">
        <v>0</v>
      </c>
      <c r="H161" s="6">
        <v>0</v>
      </c>
      <c r="I161" s="7">
        <f t="shared" si="143"/>
        <v>0</v>
      </c>
      <c r="J161" s="6">
        <f t="shared" si="144"/>
        <v>0</v>
      </c>
      <c r="K161" s="6">
        <f t="shared" si="140"/>
        <v>0</v>
      </c>
      <c r="L161" s="6">
        <f t="shared" si="140"/>
        <v>0</v>
      </c>
      <c r="M161" s="7">
        <f t="shared" si="145"/>
        <v>0</v>
      </c>
      <c r="N161" s="6">
        <f t="shared" si="146"/>
        <v>0</v>
      </c>
      <c r="O161" s="6">
        <f t="shared" si="146"/>
        <v>0</v>
      </c>
      <c r="P161" s="7">
        <f t="shared" si="147"/>
        <v>0</v>
      </c>
      <c r="Q161" s="6">
        <f t="shared" si="148"/>
        <v>0</v>
      </c>
      <c r="R161" s="6">
        <f t="shared" si="141"/>
        <v>0</v>
      </c>
      <c r="S161" s="6">
        <f t="shared" si="141"/>
        <v>0</v>
      </c>
      <c r="T161" s="7">
        <f t="shared" si="149"/>
        <v>0</v>
      </c>
      <c r="U161" s="6">
        <f t="shared" si="150"/>
        <v>0</v>
      </c>
      <c r="V161" s="6">
        <f t="shared" si="150"/>
        <v>0</v>
      </c>
      <c r="W161" s="7">
        <f t="shared" si="151"/>
        <v>0</v>
      </c>
    </row>
    <row r="162" spans="1:23" x14ac:dyDescent="0.3">
      <c r="A162">
        <f t="shared" si="139"/>
        <v>2013</v>
      </c>
      <c r="B162" s="27">
        <v>47</v>
      </c>
      <c r="C162" s="6">
        <v>9267616</v>
      </c>
      <c r="D162" s="6">
        <v>3482</v>
      </c>
      <c r="E162" s="6">
        <v>541253</v>
      </c>
      <c r="F162" s="7">
        <f t="shared" si="142"/>
        <v>9812351</v>
      </c>
      <c r="G162" s="6">
        <v>0</v>
      </c>
      <c r="H162" s="6">
        <v>9486964</v>
      </c>
      <c r="I162" s="7">
        <f t="shared" si="143"/>
        <v>19299315</v>
      </c>
      <c r="J162" s="6">
        <f t="shared" si="144"/>
        <v>3861506.666666667</v>
      </c>
      <c r="K162" s="6">
        <f t="shared" si="140"/>
        <v>1450.8333333333335</v>
      </c>
      <c r="L162" s="6">
        <f t="shared" si="140"/>
        <v>225522.08333333334</v>
      </c>
      <c r="M162" s="7">
        <f t="shared" si="145"/>
        <v>4088479.583333334</v>
      </c>
      <c r="N162" s="6">
        <f t="shared" si="146"/>
        <v>0</v>
      </c>
      <c r="O162" s="6">
        <f t="shared" si="146"/>
        <v>3952901.666666667</v>
      </c>
      <c r="P162" s="7">
        <f t="shared" si="147"/>
        <v>8041381.2500000009</v>
      </c>
      <c r="Q162" s="6">
        <f t="shared" si="148"/>
        <v>1351527.3333333333</v>
      </c>
      <c r="R162" s="6">
        <f t="shared" si="141"/>
        <v>507.79166666666669</v>
      </c>
      <c r="S162" s="6">
        <f t="shared" si="141"/>
        <v>78932.729166666672</v>
      </c>
      <c r="T162" s="7">
        <f t="shared" si="149"/>
        <v>1430967.8541666667</v>
      </c>
      <c r="U162" s="6">
        <f t="shared" si="150"/>
        <v>0</v>
      </c>
      <c r="V162" s="6">
        <f t="shared" si="150"/>
        <v>1383515.5833333333</v>
      </c>
      <c r="W162" s="7">
        <f t="shared" si="151"/>
        <v>2814483.4375</v>
      </c>
    </row>
    <row r="163" spans="1:23" x14ac:dyDescent="0.3">
      <c r="A163">
        <f t="shared" si="139"/>
        <v>2013</v>
      </c>
      <c r="B163" s="27">
        <v>65</v>
      </c>
      <c r="C163" s="6">
        <v>868831</v>
      </c>
      <c r="D163" s="6">
        <v>9374832</v>
      </c>
      <c r="E163" s="6">
        <v>0</v>
      </c>
      <c r="F163" s="7">
        <f t="shared" si="142"/>
        <v>10243663</v>
      </c>
      <c r="G163" s="6">
        <v>0</v>
      </c>
      <c r="H163" s="6">
        <v>0</v>
      </c>
      <c r="I163" s="7">
        <f t="shared" si="143"/>
        <v>10243663</v>
      </c>
      <c r="J163" s="6">
        <f t="shared" si="144"/>
        <v>362012.91666666669</v>
      </c>
      <c r="K163" s="6">
        <f t="shared" si="140"/>
        <v>3906180</v>
      </c>
      <c r="L163" s="6">
        <f t="shared" si="140"/>
        <v>0</v>
      </c>
      <c r="M163" s="7">
        <f t="shared" si="145"/>
        <v>4268192.916666667</v>
      </c>
      <c r="N163" s="6">
        <f t="shared" si="146"/>
        <v>0</v>
      </c>
      <c r="O163" s="6">
        <f t="shared" si="146"/>
        <v>0</v>
      </c>
      <c r="P163" s="7">
        <f t="shared" si="147"/>
        <v>4268192.916666667</v>
      </c>
      <c r="Q163" s="6">
        <f t="shared" si="148"/>
        <v>126704.52083333333</v>
      </c>
      <c r="R163" s="6">
        <f t="shared" si="141"/>
        <v>1367163</v>
      </c>
      <c r="S163" s="6">
        <f t="shared" si="141"/>
        <v>0</v>
      </c>
      <c r="T163" s="7">
        <f t="shared" si="149"/>
        <v>1493867.5208333333</v>
      </c>
      <c r="U163" s="6">
        <f t="shared" si="150"/>
        <v>0</v>
      </c>
      <c r="V163" s="6">
        <f t="shared" si="150"/>
        <v>0</v>
      </c>
      <c r="W163" s="7">
        <f t="shared" si="151"/>
        <v>1493867.5208333333</v>
      </c>
    </row>
    <row r="164" spans="1:23" x14ac:dyDescent="0.3">
      <c r="A164">
        <f t="shared" si="139"/>
        <v>2013</v>
      </c>
      <c r="B164" s="27">
        <v>66</v>
      </c>
      <c r="C164" s="6">
        <v>0</v>
      </c>
      <c r="D164" s="6">
        <v>0</v>
      </c>
      <c r="E164" s="6">
        <v>0</v>
      </c>
      <c r="F164" s="7">
        <f t="shared" si="142"/>
        <v>0</v>
      </c>
      <c r="G164" s="6">
        <v>0</v>
      </c>
      <c r="H164" s="6">
        <v>0</v>
      </c>
      <c r="I164" s="7">
        <f t="shared" si="143"/>
        <v>0</v>
      </c>
      <c r="J164" s="6">
        <f t="shared" si="144"/>
        <v>0</v>
      </c>
      <c r="K164" s="6">
        <f t="shared" si="140"/>
        <v>0</v>
      </c>
      <c r="L164" s="6">
        <f t="shared" si="140"/>
        <v>0</v>
      </c>
      <c r="M164" s="7">
        <f t="shared" si="145"/>
        <v>0</v>
      </c>
      <c r="N164" s="6">
        <f t="shared" si="146"/>
        <v>0</v>
      </c>
      <c r="O164" s="6">
        <f t="shared" si="146"/>
        <v>0</v>
      </c>
      <c r="P164" s="7">
        <f t="shared" si="147"/>
        <v>0</v>
      </c>
      <c r="Q164" s="6">
        <f t="shared" si="148"/>
        <v>0</v>
      </c>
      <c r="R164" s="6">
        <f t="shared" si="141"/>
        <v>0</v>
      </c>
      <c r="S164" s="6">
        <f t="shared" si="141"/>
        <v>0</v>
      </c>
      <c r="T164" s="7">
        <f t="shared" si="149"/>
        <v>0</v>
      </c>
      <c r="U164" s="6">
        <f t="shared" si="150"/>
        <v>0</v>
      </c>
      <c r="V164" s="6">
        <f t="shared" si="150"/>
        <v>0</v>
      </c>
      <c r="W164" s="7">
        <f t="shared" si="151"/>
        <v>0</v>
      </c>
    </row>
    <row r="165" spans="1:23" x14ac:dyDescent="0.3">
      <c r="A165">
        <f t="shared" si="139"/>
        <v>2013</v>
      </c>
      <c r="B165" s="27">
        <v>82</v>
      </c>
      <c r="C165" s="6">
        <v>3632369</v>
      </c>
      <c r="D165" s="6">
        <v>2095096</v>
      </c>
      <c r="E165" s="6">
        <v>222314</v>
      </c>
      <c r="F165" s="7">
        <f t="shared" si="142"/>
        <v>5949779</v>
      </c>
      <c r="G165" s="6">
        <v>0</v>
      </c>
      <c r="H165" s="6">
        <v>725806</v>
      </c>
      <c r="I165" s="7">
        <f t="shared" si="143"/>
        <v>6675585</v>
      </c>
      <c r="J165" s="6">
        <f t="shared" si="144"/>
        <v>1513487.0833333335</v>
      </c>
      <c r="K165" s="6">
        <f t="shared" si="140"/>
        <v>872956.66666666674</v>
      </c>
      <c r="L165" s="6">
        <f t="shared" si="140"/>
        <v>92630.833333333343</v>
      </c>
      <c r="M165" s="7">
        <f t="shared" si="145"/>
        <v>2479074.5833333335</v>
      </c>
      <c r="N165" s="6">
        <f t="shared" si="146"/>
        <v>0</v>
      </c>
      <c r="O165" s="6">
        <f t="shared" si="146"/>
        <v>302419.16666666669</v>
      </c>
      <c r="P165" s="7">
        <f t="shared" si="147"/>
        <v>2781493.75</v>
      </c>
      <c r="Q165" s="6">
        <f t="shared" si="148"/>
        <v>529720.47916666674</v>
      </c>
      <c r="R165" s="6">
        <f t="shared" si="141"/>
        <v>305534.83333333331</v>
      </c>
      <c r="S165" s="6">
        <f t="shared" si="141"/>
        <v>32420.791666666668</v>
      </c>
      <c r="T165" s="7">
        <f t="shared" si="149"/>
        <v>867676.10416666663</v>
      </c>
      <c r="U165" s="6">
        <f t="shared" si="150"/>
        <v>0</v>
      </c>
      <c r="V165" s="6">
        <f t="shared" si="150"/>
        <v>105846.70833333333</v>
      </c>
      <c r="W165" s="7">
        <f t="shared" si="151"/>
        <v>973522.8125</v>
      </c>
    </row>
    <row r="166" spans="1:23" x14ac:dyDescent="0.3">
      <c r="B166" s="28" t="s">
        <v>8</v>
      </c>
      <c r="C166" s="6">
        <v>98030607</v>
      </c>
      <c r="D166" s="6">
        <v>31882988</v>
      </c>
      <c r="E166" s="6">
        <v>4450203</v>
      </c>
      <c r="F166" s="7">
        <f t="shared" ref="F166:W166" si="152">SUM(F155:F165)</f>
        <v>134363798</v>
      </c>
      <c r="G166" s="6">
        <v>3910253</v>
      </c>
      <c r="H166" s="6">
        <v>75949174</v>
      </c>
      <c r="I166" s="7">
        <f t="shared" si="152"/>
        <v>214223225</v>
      </c>
      <c r="J166" s="6">
        <f t="shared" si="152"/>
        <v>40846086.25</v>
      </c>
      <c r="K166" s="6">
        <f t="shared" si="152"/>
        <v>13284578.333333332</v>
      </c>
      <c r="L166" s="6">
        <f t="shared" si="152"/>
        <v>1854251.25</v>
      </c>
      <c r="M166" s="7">
        <f t="shared" si="152"/>
        <v>55984915.833333336</v>
      </c>
      <c r="N166" s="6">
        <f t="shared" si="152"/>
        <v>1629272.0833333335</v>
      </c>
      <c r="O166" s="6">
        <f t="shared" si="152"/>
        <v>31645489.166666672</v>
      </c>
      <c r="P166" s="7">
        <f t="shared" si="152"/>
        <v>89259677.083333343</v>
      </c>
      <c r="Q166" s="6">
        <f t="shared" si="152"/>
        <v>14296130.1875</v>
      </c>
      <c r="R166" s="6">
        <f t="shared" si="152"/>
        <v>4649602.416666666</v>
      </c>
      <c r="S166" s="6">
        <f t="shared" si="152"/>
        <v>648987.9375</v>
      </c>
      <c r="T166" s="7">
        <f t="shared" si="152"/>
        <v>19594720.541666668</v>
      </c>
      <c r="U166" s="6">
        <f t="shared" si="152"/>
        <v>570245.22916666663</v>
      </c>
      <c r="V166" s="6">
        <f t="shared" si="152"/>
        <v>11075921.208333334</v>
      </c>
      <c r="W166" s="7">
        <f t="shared" si="152"/>
        <v>31240886.979166664</v>
      </c>
    </row>
    <row r="168" spans="1:23" x14ac:dyDescent="0.3">
      <c r="B168" s="25">
        <v>2014</v>
      </c>
      <c r="C168" s="55" t="s">
        <v>0</v>
      </c>
      <c r="D168" s="55"/>
      <c r="E168" s="55"/>
      <c r="F168" s="55"/>
      <c r="G168" s="55"/>
      <c r="H168" s="55"/>
      <c r="I168" s="55"/>
      <c r="J168" s="55" t="s">
        <v>30</v>
      </c>
      <c r="K168" s="55"/>
      <c r="L168" s="55"/>
      <c r="M168" s="55"/>
      <c r="N168" s="55"/>
      <c r="O168" s="55"/>
      <c r="P168" s="55"/>
      <c r="Q168" s="55" t="s">
        <v>31</v>
      </c>
      <c r="R168" s="55"/>
      <c r="S168" s="55"/>
      <c r="T168" s="55"/>
      <c r="U168" s="55"/>
      <c r="V168" s="55"/>
      <c r="W168" s="55"/>
    </row>
    <row r="169" spans="1:23" ht="72" x14ac:dyDescent="0.3">
      <c r="B169" s="26" t="s">
        <v>73</v>
      </c>
      <c r="C169" s="4" t="s">
        <v>2</v>
      </c>
      <c r="D169" s="4" t="s">
        <v>3</v>
      </c>
      <c r="E169" s="4" t="s">
        <v>4</v>
      </c>
      <c r="F169" s="5" t="s">
        <v>5</v>
      </c>
      <c r="G169" s="4" t="s">
        <v>6</v>
      </c>
      <c r="H169" s="4" t="s">
        <v>7</v>
      </c>
      <c r="I169" s="5" t="s">
        <v>8</v>
      </c>
      <c r="J169" s="4" t="s">
        <v>2</v>
      </c>
      <c r="K169" s="4" t="s">
        <v>3</v>
      </c>
      <c r="L169" s="4" t="s">
        <v>4</v>
      </c>
      <c r="M169" s="5" t="s">
        <v>5</v>
      </c>
      <c r="N169" s="4" t="s">
        <v>6</v>
      </c>
      <c r="O169" s="4" t="s">
        <v>7</v>
      </c>
      <c r="P169" s="5" t="s">
        <v>8</v>
      </c>
      <c r="Q169" s="4" t="s">
        <v>2</v>
      </c>
      <c r="R169" s="4" t="s">
        <v>3</v>
      </c>
      <c r="S169" s="4" t="s">
        <v>4</v>
      </c>
      <c r="T169" s="5" t="s">
        <v>5</v>
      </c>
      <c r="U169" s="4" t="s">
        <v>6</v>
      </c>
      <c r="V169" s="4" t="s">
        <v>7</v>
      </c>
      <c r="W169" s="5" t="s">
        <v>8</v>
      </c>
    </row>
    <row r="170" spans="1:23" x14ac:dyDescent="0.3">
      <c r="A170">
        <f t="shared" ref="A170:A180" si="153">A155+1</f>
        <v>2014</v>
      </c>
      <c r="B170" s="27">
        <v>9</v>
      </c>
      <c r="C170" s="6">
        <v>6375500</v>
      </c>
      <c r="D170" s="6">
        <v>13167167</v>
      </c>
      <c r="E170" s="6">
        <v>0</v>
      </c>
      <c r="F170" s="7">
        <f>+SUM(C170:E170)</f>
        <v>19542667</v>
      </c>
      <c r="G170" s="6">
        <v>68779</v>
      </c>
      <c r="H170" s="6">
        <v>0</v>
      </c>
      <c r="I170" s="7">
        <f>SUM(F170:H170)</f>
        <v>19611446</v>
      </c>
      <c r="J170" s="6">
        <f>C170*$J$1</f>
        <v>2656458.3333333335</v>
      </c>
      <c r="K170" s="6">
        <f t="shared" ref="K170:L180" si="154">D170*$J$1</f>
        <v>5486319.583333334</v>
      </c>
      <c r="L170" s="6">
        <f t="shared" si="154"/>
        <v>0</v>
      </c>
      <c r="M170" s="7">
        <f>+SUM(J170:L170)</f>
        <v>8142777.9166666679</v>
      </c>
      <c r="N170" s="6">
        <f>G170*$J$1</f>
        <v>28657.916666666668</v>
      </c>
      <c r="O170" s="6">
        <f>H170*$J$1</f>
        <v>0</v>
      </c>
      <c r="P170" s="7">
        <f>SUM(M170:O170)</f>
        <v>8171435.8333333349</v>
      </c>
      <c r="Q170" s="6">
        <f>J170*$Q$1</f>
        <v>929760.41666666663</v>
      </c>
      <c r="R170" s="6">
        <f t="shared" ref="R170:S180" si="155">K170*$Q$1</f>
        <v>1920211.8541666667</v>
      </c>
      <c r="S170" s="6">
        <f t="shared" si="155"/>
        <v>0</v>
      </c>
      <c r="T170" s="7">
        <f>+SUM(Q170:S170)</f>
        <v>2849972.2708333335</v>
      </c>
      <c r="U170" s="6">
        <f>N170*$Q$1</f>
        <v>10030.270833333334</v>
      </c>
      <c r="V170" s="6">
        <f>O170*$Q$1</f>
        <v>0</v>
      </c>
      <c r="W170" s="7">
        <f>SUM(T170:V170)</f>
        <v>2860002.541666667</v>
      </c>
    </row>
    <row r="171" spans="1:23" x14ac:dyDescent="0.3">
      <c r="A171">
        <f t="shared" si="153"/>
        <v>2014</v>
      </c>
      <c r="B171" s="27">
        <v>11</v>
      </c>
      <c r="C171" s="6">
        <v>84427</v>
      </c>
      <c r="D171" s="6">
        <v>879208</v>
      </c>
      <c r="E171" s="6">
        <v>0</v>
      </c>
      <c r="F171" s="7">
        <f t="shared" ref="F171:F180" si="156">+SUM(C171:E171)</f>
        <v>963635</v>
      </c>
      <c r="G171" s="6">
        <v>7920</v>
      </c>
      <c r="H171" s="6">
        <v>0</v>
      </c>
      <c r="I171" s="7">
        <f t="shared" ref="I171:I180" si="157">SUM(F171:H171)</f>
        <v>971555</v>
      </c>
      <c r="J171" s="6">
        <f t="shared" ref="J171:J180" si="158">C171*$J$1</f>
        <v>35177.916666666672</v>
      </c>
      <c r="K171" s="6">
        <f t="shared" si="154"/>
        <v>366336.66666666669</v>
      </c>
      <c r="L171" s="6">
        <f t="shared" si="154"/>
        <v>0</v>
      </c>
      <c r="M171" s="7">
        <f t="shared" ref="M171:M180" si="159">+SUM(J171:L171)</f>
        <v>401514.58333333337</v>
      </c>
      <c r="N171" s="6">
        <f t="shared" ref="N171:O180" si="160">G171*$J$1</f>
        <v>3300</v>
      </c>
      <c r="O171" s="6">
        <f t="shared" si="160"/>
        <v>0</v>
      </c>
      <c r="P171" s="7">
        <f t="shared" ref="P171:P180" si="161">SUM(M171:O171)</f>
        <v>404814.58333333337</v>
      </c>
      <c r="Q171" s="6">
        <f t="shared" ref="Q171:Q180" si="162">J171*$Q$1</f>
        <v>12312.270833333334</v>
      </c>
      <c r="R171" s="6">
        <f t="shared" si="155"/>
        <v>128217.83333333333</v>
      </c>
      <c r="S171" s="6">
        <f t="shared" si="155"/>
        <v>0</v>
      </c>
      <c r="T171" s="7">
        <f t="shared" ref="T171:T180" si="163">+SUM(Q171:S171)</f>
        <v>140530.10416666666</v>
      </c>
      <c r="U171" s="6">
        <f t="shared" ref="U171:V180" si="164">N171*$Q$1</f>
        <v>1155</v>
      </c>
      <c r="V171" s="6">
        <f t="shared" si="164"/>
        <v>0</v>
      </c>
      <c r="W171" s="7">
        <f t="shared" ref="W171:W180" si="165">SUM(T171:V171)</f>
        <v>141685.10416666666</v>
      </c>
    </row>
    <row r="172" spans="1:23" x14ac:dyDescent="0.3">
      <c r="A172">
        <f t="shared" si="153"/>
        <v>2014</v>
      </c>
      <c r="B172" s="27">
        <v>31</v>
      </c>
      <c r="C172" s="6">
        <v>77026169</v>
      </c>
      <c r="D172" s="6">
        <v>5634484</v>
      </c>
      <c r="E172" s="6">
        <v>3534547</v>
      </c>
      <c r="F172" s="7">
        <f t="shared" si="156"/>
        <v>86195200</v>
      </c>
      <c r="G172" s="6">
        <v>4053540</v>
      </c>
      <c r="H172" s="6">
        <v>0</v>
      </c>
      <c r="I172" s="7">
        <f t="shared" si="157"/>
        <v>90248740</v>
      </c>
      <c r="J172" s="6">
        <f t="shared" si="158"/>
        <v>32094237.083333336</v>
      </c>
      <c r="K172" s="6">
        <f t="shared" si="154"/>
        <v>2347701.666666667</v>
      </c>
      <c r="L172" s="6">
        <f t="shared" si="154"/>
        <v>1472727.9166666667</v>
      </c>
      <c r="M172" s="7">
        <f t="shared" si="159"/>
        <v>35914666.666666664</v>
      </c>
      <c r="N172" s="6">
        <f t="shared" si="160"/>
        <v>1688975</v>
      </c>
      <c r="O172" s="6">
        <f t="shared" si="160"/>
        <v>0</v>
      </c>
      <c r="P172" s="7">
        <f t="shared" si="161"/>
        <v>37603641.666666664</v>
      </c>
      <c r="Q172" s="6">
        <f t="shared" si="162"/>
        <v>11232982.979166666</v>
      </c>
      <c r="R172" s="6">
        <f t="shared" si="155"/>
        <v>821695.58333333337</v>
      </c>
      <c r="S172" s="6">
        <f t="shared" si="155"/>
        <v>515454.77083333331</v>
      </c>
      <c r="T172" s="7">
        <f t="shared" si="163"/>
        <v>12570133.333333334</v>
      </c>
      <c r="U172" s="6">
        <f t="shared" si="164"/>
        <v>591141.25</v>
      </c>
      <c r="V172" s="6">
        <f t="shared" si="164"/>
        <v>0</v>
      </c>
      <c r="W172" s="7">
        <f t="shared" si="165"/>
        <v>13161274.583333334</v>
      </c>
    </row>
    <row r="173" spans="1:23" x14ac:dyDescent="0.3">
      <c r="A173">
        <f t="shared" si="153"/>
        <v>2014</v>
      </c>
      <c r="B173" s="27">
        <v>32</v>
      </c>
      <c r="C173" s="6">
        <v>0</v>
      </c>
      <c r="D173" s="6">
        <v>0</v>
      </c>
      <c r="E173" s="6">
        <v>0</v>
      </c>
      <c r="F173" s="7">
        <f t="shared" si="156"/>
        <v>0</v>
      </c>
      <c r="G173" s="6">
        <v>0</v>
      </c>
      <c r="H173" s="6">
        <v>0</v>
      </c>
      <c r="I173" s="7">
        <f t="shared" si="157"/>
        <v>0</v>
      </c>
      <c r="J173" s="6">
        <f t="shared" si="158"/>
        <v>0</v>
      </c>
      <c r="K173" s="6">
        <f t="shared" si="154"/>
        <v>0</v>
      </c>
      <c r="L173" s="6">
        <f t="shared" si="154"/>
        <v>0</v>
      </c>
      <c r="M173" s="7">
        <f t="shared" si="159"/>
        <v>0</v>
      </c>
      <c r="N173" s="6">
        <f t="shared" si="160"/>
        <v>0</v>
      </c>
      <c r="O173" s="6">
        <f t="shared" si="160"/>
        <v>0</v>
      </c>
      <c r="P173" s="7">
        <f t="shared" si="161"/>
        <v>0</v>
      </c>
      <c r="Q173" s="6">
        <f t="shared" si="162"/>
        <v>0</v>
      </c>
      <c r="R173" s="6">
        <f t="shared" si="155"/>
        <v>0</v>
      </c>
      <c r="S173" s="6">
        <f t="shared" si="155"/>
        <v>0</v>
      </c>
      <c r="T173" s="7">
        <f t="shared" si="163"/>
        <v>0</v>
      </c>
      <c r="U173" s="6">
        <f t="shared" si="164"/>
        <v>0</v>
      </c>
      <c r="V173" s="6">
        <f t="shared" si="164"/>
        <v>0</v>
      </c>
      <c r="W173" s="7">
        <f t="shared" si="165"/>
        <v>0</v>
      </c>
    </row>
    <row r="174" spans="1:23" x14ac:dyDescent="0.3">
      <c r="A174">
        <f t="shared" si="153"/>
        <v>2014</v>
      </c>
      <c r="B174" s="27">
        <v>33</v>
      </c>
      <c r="C174" s="6">
        <v>60999</v>
      </c>
      <c r="D174" s="6">
        <v>700436</v>
      </c>
      <c r="E174" s="6">
        <v>0</v>
      </c>
      <c r="F174" s="7">
        <f t="shared" si="156"/>
        <v>761435</v>
      </c>
      <c r="G174" s="6">
        <v>7200</v>
      </c>
      <c r="H174" s="6">
        <v>66892043</v>
      </c>
      <c r="I174" s="7">
        <f t="shared" si="157"/>
        <v>67660678</v>
      </c>
      <c r="J174" s="6">
        <f t="shared" si="158"/>
        <v>25416.25</v>
      </c>
      <c r="K174" s="6">
        <f t="shared" si="154"/>
        <v>291848.33333333337</v>
      </c>
      <c r="L174" s="6">
        <f t="shared" si="154"/>
        <v>0</v>
      </c>
      <c r="M174" s="7">
        <f t="shared" si="159"/>
        <v>317264.58333333337</v>
      </c>
      <c r="N174" s="6">
        <f t="shared" si="160"/>
        <v>3000</v>
      </c>
      <c r="O174" s="6">
        <f t="shared" si="160"/>
        <v>27871684.583333336</v>
      </c>
      <c r="P174" s="7">
        <f t="shared" si="161"/>
        <v>28191949.166666668</v>
      </c>
      <c r="Q174" s="6">
        <f t="shared" si="162"/>
        <v>8895.6875</v>
      </c>
      <c r="R174" s="6">
        <f t="shared" si="155"/>
        <v>102146.91666666667</v>
      </c>
      <c r="S174" s="6">
        <f t="shared" si="155"/>
        <v>0</v>
      </c>
      <c r="T174" s="7">
        <f t="shared" si="163"/>
        <v>111042.60416666667</v>
      </c>
      <c r="U174" s="6">
        <f t="shared" si="164"/>
        <v>1050</v>
      </c>
      <c r="V174" s="6">
        <f t="shared" si="164"/>
        <v>9755089.604166666</v>
      </c>
      <c r="W174" s="7">
        <f t="shared" si="165"/>
        <v>9867182.2083333321</v>
      </c>
    </row>
    <row r="175" spans="1:23" x14ac:dyDescent="0.3">
      <c r="A175">
        <f t="shared" si="153"/>
        <v>2014</v>
      </c>
      <c r="B175" s="27">
        <v>40</v>
      </c>
      <c r="C175" s="6">
        <v>0</v>
      </c>
      <c r="D175" s="6">
        <v>0</v>
      </c>
      <c r="E175" s="6">
        <v>0</v>
      </c>
      <c r="F175" s="7">
        <f t="shared" si="156"/>
        <v>0</v>
      </c>
      <c r="G175" s="6">
        <v>0</v>
      </c>
      <c r="H175" s="6">
        <v>0</v>
      </c>
      <c r="I175" s="7">
        <f t="shared" si="157"/>
        <v>0</v>
      </c>
      <c r="J175" s="6">
        <f t="shared" si="158"/>
        <v>0</v>
      </c>
      <c r="K175" s="6">
        <f t="shared" si="154"/>
        <v>0</v>
      </c>
      <c r="L175" s="6">
        <f t="shared" si="154"/>
        <v>0</v>
      </c>
      <c r="M175" s="7">
        <f t="shared" si="159"/>
        <v>0</v>
      </c>
      <c r="N175" s="6">
        <f t="shared" si="160"/>
        <v>0</v>
      </c>
      <c r="O175" s="6">
        <f t="shared" si="160"/>
        <v>0</v>
      </c>
      <c r="P175" s="7">
        <f t="shared" si="161"/>
        <v>0</v>
      </c>
      <c r="Q175" s="6">
        <f t="shared" si="162"/>
        <v>0</v>
      </c>
      <c r="R175" s="6">
        <f t="shared" si="155"/>
        <v>0</v>
      </c>
      <c r="S175" s="6">
        <f t="shared" si="155"/>
        <v>0</v>
      </c>
      <c r="T175" s="7">
        <f t="shared" si="163"/>
        <v>0</v>
      </c>
      <c r="U175" s="6">
        <f t="shared" si="164"/>
        <v>0</v>
      </c>
      <c r="V175" s="6">
        <f t="shared" si="164"/>
        <v>0</v>
      </c>
      <c r="W175" s="7">
        <f t="shared" si="165"/>
        <v>0</v>
      </c>
    </row>
    <row r="176" spans="1:23" x14ac:dyDescent="0.3">
      <c r="A176">
        <f t="shared" si="153"/>
        <v>2014</v>
      </c>
      <c r="B176" s="27">
        <v>46</v>
      </c>
      <c r="C176" s="6">
        <v>0</v>
      </c>
      <c r="D176" s="6">
        <v>0</v>
      </c>
      <c r="E176" s="6">
        <v>0</v>
      </c>
      <c r="F176" s="7">
        <f t="shared" si="156"/>
        <v>0</v>
      </c>
      <c r="G176" s="6">
        <v>0</v>
      </c>
      <c r="H176" s="6">
        <v>0</v>
      </c>
      <c r="I176" s="7">
        <f t="shared" si="157"/>
        <v>0</v>
      </c>
      <c r="J176" s="6">
        <f t="shared" si="158"/>
        <v>0</v>
      </c>
      <c r="K176" s="6">
        <f t="shared" si="154"/>
        <v>0</v>
      </c>
      <c r="L176" s="6">
        <f t="shared" si="154"/>
        <v>0</v>
      </c>
      <c r="M176" s="7">
        <f t="shared" si="159"/>
        <v>0</v>
      </c>
      <c r="N176" s="6">
        <f t="shared" si="160"/>
        <v>0</v>
      </c>
      <c r="O176" s="6">
        <f t="shared" si="160"/>
        <v>0</v>
      </c>
      <c r="P176" s="7">
        <f t="shared" si="161"/>
        <v>0</v>
      </c>
      <c r="Q176" s="6">
        <f t="shared" si="162"/>
        <v>0</v>
      </c>
      <c r="R176" s="6">
        <f t="shared" si="155"/>
        <v>0</v>
      </c>
      <c r="S176" s="6">
        <f t="shared" si="155"/>
        <v>0</v>
      </c>
      <c r="T176" s="7">
        <f t="shared" si="163"/>
        <v>0</v>
      </c>
      <c r="U176" s="6">
        <f t="shared" si="164"/>
        <v>0</v>
      </c>
      <c r="V176" s="6">
        <f t="shared" si="164"/>
        <v>0</v>
      </c>
      <c r="W176" s="7">
        <f t="shared" si="165"/>
        <v>0</v>
      </c>
    </row>
    <row r="177" spans="1:23" x14ac:dyDescent="0.3">
      <c r="A177">
        <f t="shared" si="153"/>
        <v>2014</v>
      </c>
      <c r="B177" s="27">
        <v>47</v>
      </c>
      <c r="C177" s="6">
        <v>9804696</v>
      </c>
      <c r="D177" s="6">
        <v>3059</v>
      </c>
      <c r="E177" s="6">
        <v>293174</v>
      </c>
      <c r="F177" s="7">
        <f t="shared" si="156"/>
        <v>10100929</v>
      </c>
      <c r="G177" s="6">
        <v>0</v>
      </c>
      <c r="H177" s="6">
        <v>8916467</v>
      </c>
      <c r="I177" s="7">
        <f t="shared" si="157"/>
        <v>19017396</v>
      </c>
      <c r="J177" s="6">
        <f t="shared" si="158"/>
        <v>4085290</v>
      </c>
      <c r="K177" s="6">
        <f t="shared" si="154"/>
        <v>1274.5833333333335</v>
      </c>
      <c r="L177" s="6">
        <f t="shared" si="154"/>
        <v>122155.83333333334</v>
      </c>
      <c r="M177" s="7">
        <f t="shared" si="159"/>
        <v>4208720.416666667</v>
      </c>
      <c r="N177" s="6">
        <f t="shared" si="160"/>
        <v>0</v>
      </c>
      <c r="O177" s="6">
        <f t="shared" si="160"/>
        <v>3715194.5833333335</v>
      </c>
      <c r="P177" s="7">
        <f t="shared" si="161"/>
        <v>7923915</v>
      </c>
      <c r="Q177" s="6">
        <f t="shared" si="162"/>
        <v>1429851.5</v>
      </c>
      <c r="R177" s="6">
        <f t="shared" si="155"/>
        <v>446.10416666666669</v>
      </c>
      <c r="S177" s="6">
        <f t="shared" si="155"/>
        <v>42754.541666666664</v>
      </c>
      <c r="T177" s="7">
        <f t="shared" si="163"/>
        <v>1473052.1458333335</v>
      </c>
      <c r="U177" s="6">
        <f t="shared" si="164"/>
        <v>0</v>
      </c>
      <c r="V177" s="6">
        <f t="shared" si="164"/>
        <v>1300318.1041666667</v>
      </c>
      <c r="W177" s="7">
        <f t="shared" si="165"/>
        <v>2773370.25</v>
      </c>
    </row>
    <row r="178" spans="1:23" x14ac:dyDescent="0.3">
      <c r="A178">
        <f t="shared" si="153"/>
        <v>2014</v>
      </c>
      <c r="B178" s="27">
        <v>65</v>
      </c>
      <c r="C178" s="6">
        <v>746596</v>
      </c>
      <c r="D178" s="6">
        <v>9355806</v>
      </c>
      <c r="E178" s="6">
        <v>0</v>
      </c>
      <c r="F178" s="7">
        <f t="shared" si="156"/>
        <v>10102402</v>
      </c>
      <c r="G178" s="6">
        <v>0</v>
      </c>
      <c r="H178" s="6">
        <v>0</v>
      </c>
      <c r="I178" s="7">
        <f t="shared" si="157"/>
        <v>10102402</v>
      </c>
      <c r="J178" s="6">
        <f t="shared" si="158"/>
        <v>311081.66666666669</v>
      </c>
      <c r="K178" s="6">
        <f t="shared" si="154"/>
        <v>3898252.5</v>
      </c>
      <c r="L178" s="6">
        <f t="shared" si="154"/>
        <v>0</v>
      </c>
      <c r="M178" s="7">
        <f t="shared" si="159"/>
        <v>4209334.166666667</v>
      </c>
      <c r="N178" s="6">
        <f t="shared" si="160"/>
        <v>0</v>
      </c>
      <c r="O178" s="6">
        <f t="shared" si="160"/>
        <v>0</v>
      </c>
      <c r="P178" s="7">
        <f t="shared" si="161"/>
        <v>4209334.166666667</v>
      </c>
      <c r="Q178" s="6">
        <f t="shared" si="162"/>
        <v>108878.58333333333</v>
      </c>
      <c r="R178" s="6">
        <f t="shared" si="155"/>
        <v>1364388.375</v>
      </c>
      <c r="S178" s="6">
        <f t="shared" si="155"/>
        <v>0</v>
      </c>
      <c r="T178" s="7">
        <f t="shared" si="163"/>
        <v>1473266.9583333333</v>
      </c>
      <c r="U178" s="6">
        <f t="shared" si="164"/>
        <v>0</v>
      </c>
      <c r="V178" s="6">
        <f t="shared" si="164"/>
        <v>0</v>
      </c>
      <c r="W178" s="7">
        <f t="shared" si="165"/>
        <v>1473266.9583333333</v>
      </c>
    </row>
    <row r="179" spans="1:23" x14ac:dyDescent="0.3">
      <c r="A179">
        <f t="shared" si="153"/>
        <v>2014</v>
      </c>
      <c r="B179" s="27">
        <v>66</v>
      </c>
      <c r="C179" s="6">
        <v>0</v>
      </c>
      <c r="D179" s="6">
        <v>0</v>
      </c>
      <c r="E179" s="6">
        <v>0</v>
      </c>
      <c r="F179" s="7">
        <f t="shared" si="156"/>
        <v>0</v>
      </c>
      <c r="G179" s="6">
        <v>0</v>
      </c>
      <c r="H179" s="6">
        <v>0</v>
      </c>
      <c r="I179" s="7">
        <f t="shared" si="157"/>
        <v>0</v>
      </c>
      <c r="J179" s="6">
        <f t="shared" si="158"/>
        <v>0</v>
      </c>
      <c r="K179" s="6">
        <f t="shared" si="154"/>
        <v>0</v>
      </c>
      <c r="L179" s="6">
        <f t="shared" si="154"/>
        <v>0</v>
      </c>
      <c r="M179" s="7">
        <f t="shared" si="159"/>
        <v>0</v>
      </c>
      <c r="N179" s="6">
        <f t="shared" si="160"/>
        <v>0</v>
      </c>
      <c r="O179" s="6">
        <f t="shared" si="160"/>
        <v>0</v>
      </c>
      <c r="P179" s="7">
        <f t="shared" si="161"/>
        <v>0</v>
      </c>
      <c r="Q179" s="6">
        <f t="shared" si="162"/>
        <v>0</v>
      </c>
      <c r="R179" s="6">
        <f t="shared" si="155"/>
        <v>0</v>
      </c>
      <c r="S179" s="6">
        <f t="shared" si="155"/>
        <v>0</v>
      </c>
      <c r="T179" s="7">
        <f t="shared" si="163"/>
        <v>0</v>
      </c>
      <c r="U179" s="6">
        <f t="shared" si="164"/>
        <v>0</v>
      </c>
      <c r="V179" s="6">
        <f t="shared" si="164"/>
        <v>0</v>
      </c>
      <c r="W179" s="7">
        <f t="shared" si="165"/>
        <v>0</v>
      </c>
    </row>
    <row r="180" spans="1:23" x14ac:dyDescent="0.3">
      <c r="A180">
        <f t="shared" si="153"/>
        <v>2014</v>
      </c>
      <c r="B180" s="27">
        <v>82</v>
      </c>
      <c r="C180" s="6">
        <v>3478852</v>
      </c>
      <c r="D180" s="6">
        <v>2201500</v>
      </c>
      <c r="E180" s="6">
        <v>249827</v>
      </c>
      <c r="F180" s="7">
        <f t="shared" si="156"/>
        <v>5930179</v>
      </c>
      <c r="G180" s="6">
        <v>0</v>
      </c>
      <c r="H180" s="6">
        <v>442328</v>
      </c>
      <c r="I180" s="7">
        <f t="shared" si="157"/>
        <v>6372507</v>
      </c>
      <c r="J180" s="6">
        <f t="shared" si="158"/>
        <v>1449521.6666666667</v>
      </c>
      <c r="K180" s="6">
        <f t="shared" si="154"/>
        <v>917291.66666666674</v>
      </c>
      <c r="L180" s="6">
        <f t="shared" si="154"/>
        <v>104094.58333333334</v>
      </c>
      <c r="M180" s="7">
        <f t="shared" si="159"/>
        <v>2470907.916666667</v>
      </c>
      <c r="N180" s="6">
        <f t="shared" si="160"/>
        <v>0</v>
      </c>
      <c r="O180" s="6">
        <f t="shared" si="160"/>
        <v>184303.33333333334</v>
      </c>
      <c r="P180" s="7">
        <f t="shared" si="161"/>
        <v>2655211.2500000005</v>
      </c>
      <c r="Q180" s="6">
        <f t="shared" si="162"/>
        <v>507332.58333333331</v>
      </c>
      <c r="R180" s="6">
        <f t="shared" si="155"/>
        <v>321052.08333333331</v>
      </c>
      <c r="S180" s="6">
        <f t="shared" si="155"/>
        <v>36433.104166666664</v>
      </c>
      <c r="T180" s="7">
        <f t="shared" si="163"/>
        <v>864817.77083333326</v>
      </c>
      <c r="U180" s="6">
        <f t="shared" si="164"/>
        <v>0</v>
      </c>
      <c r="V180" s="6">
        <f t="shared" si="164"/>
        <v>64506.166666666664</v>
      </c>
      <c r="W180" s="7">
        <f t="shared" si="165"/>
        <v>929323.93749999988</v>
      </c>
    </row>
    <row r="181" spans="1:23" x14ac:dyDescent="0.3">
      <c r="B181" s="28" t="s">
        <v>8</v>
      </c>
      <c r="C181" s="6">
        <v>97577239</v>
      </c>
      <c r="D181" s="6">
        <v>31941660</v>
      </c>
      <c r="E181" s="6">
        <v>4077548</v>
      </c>
      <c r="F181" s="7">
        <f t="shared" ref="F181:W181" si="166">SUM(F170:F180)</f>
        <v>133596447</v>
      </c>
      <c r="G181" s="6">
        <v>4137439</v>
      </c>
      <c r="H181" s="6">
        <v>76250838</v>
      </c>
      <c r="I181" s="7">
        <f t="shared" si="166"/>
        <v>213984724</v>
      </c>
      <c r="J181" s="6">
        <f t="shared" si="166"/>
        <v>40657182.916666664</v>
      </c>
      <c r="K181" s="6">
        <f t="shared" si="166"/>
        <v>13309025.000000002</v>
      </c>
      <c r="L181" s="6">
        <f t="shared" si="166"/>
        <v>1698978.3333333333</v>
      </c>
      <c r="M181" s="7">
        <f t="shared" si="166"/>
        <v>55665186.249999993</v>
      </c>
      <c r="N181" s="6">
        <f t="shared" si="166"/>
        <v>1723932.9166666667</v>
      </c>
      <c r="O181" s="6">
        <f t="shared" si="166"/>
        <v>31771182.5</v>
      </c>
      <c r="P181" s="7">
        <f t="shared" si="166"/>
        <v>89160301.666666672</v>
      </c>
      <c r="Q181" s="6">
        <f t="shared" si="166"/>
        <v>14230014.020833334</v>
      </c>
      <c r="R181" s="6">
        <f t="shared" si="166"/>
        <v>4658158.7499999991</v>
      </c>
      <c r="S181" s="6">
        <f t="shared" si="166"/>
        <v>594642.41666666663</v>
      </c>
      <c r="T181" s="7">
        <f t="shared" si="166"/>
        <v>19482815.187499996</v>
      </c>
      <c r="U181" s="6">
        <f t="shared" si="166"/>
        <v>603376.52083333337</v>
      </c>
      <c r="V181" s="6">
        <f t="shared" si="166"/>
        <v>11119913.874999998</v>
      </c>
      <c r="W181" s="7">
        <f t="shared" si="166"/>
        <v>31206105.583333332</v>
      </c>
    </row>
    <row r="183" spans="1:23" x14ac:dyDescent="0.3">
      <c r="B183" s="25">
        <v>2015</v>
      </c>
      <c r="C183" s="55" t="s">
        <v>0</v>
      </c>
      <c r="D183" s="55"/>
      <c r="E183" s="55"/>
      <c r="F183" s="55"/>
      <c r="G183" s="55"/>
      <c r="H183" s="55"/>
      <c r="I183" s="55"/>
      <c r="J183" s="55" t="s">
        <v>30</v>
      </c>
      <c r="K183" s="55"/>
      <c r="L183" s="55"/>
      <c r="M183" s="55"/>
      <c r="N183" s="55"/>
      <c r="O183" s="55"/>
      <c r="P183" s="55"/>
      <c r="Q183" s="55" t="s">
        <v>31</v>
      </c>
      <c r="R183" s="55"/>
      <c r="S183" s="55"/>
      <c r="T183" s="55"/>
      <c r="U183" s="55"/>
      <c r="V183" s="55"/>
      <c r="W183" s="55"/>
    </row>
    <row r="184" spans="1:23" ht="72" x14ac:dyDescent="0.3">
      <c r="B184" s="26" t="s">
        <v>73</v>
      </c>
      <c r="C184" s="4" t="s">
        <v>2</v>
      </c>
      <c r="D184" s="4" t="s">
        <v>3</v>
      </c>
      <c r="E184" s="4" t="s">
        <v>4</v>
      </c>
      <c r="F184" s="5" t="s">
        <v>5</v>
      </c>
      <c r="G184" s="4" t="s">
        <v>6</v>
      </c>
      <c r="H184" s="4" t="s">
        <v>7</v>
      </c>
      <c r="I184" s="5" t="s">
        <v>8</v>
      </c>
      <c r="J184" s="4" t="s">
        <v>2</v>
      </c>
      <c r="K184" s="4" t="s">
        <v>3</v>
      </c>
      <c r="L184" s="4" t="s">
        <v>4</v>
      </c>
      <c r="M184" s="5" t="s">
        <v>5</v>
      </c>
      <c r="N184" s="4" t="s">
        <v>6</v>
      </c>
      <c r="O184" s="4" t="s">
        <v>7</v>
      </c>
      <c r="P184" s="5" t="s">
        <v>8</v>
      </c>
      <c r="Q184" s="4" t="s">
        <v>2</v>
      </c>
      <c r="R184" s="4" t="s">
        <v>3</v>
      </c>
      <c r="S184" s="4" t="s">
        <v>4</v>
      </c>
      <c r="T184" s="5" t="s">
        <v>5</v>
      </c>
      <c r="U184" s="4" t="s">
        <v>6</v>
      </c>
      <c r="V184" s="4" t="s">
        <v>7</v>
      </c>
      <c r="W184" s="5" t="s">
        <v>8</v>
      </c>
    </row>
    <row r="185" spans="1:23" x14ac:dyDescent="0.3">
      <c r="A185">
        <f t="shared" ref="A185:A195" si="167">A170+1</f>
        <v>2015</v>
      </c>
      <c r="B185" s="27">
        <v>9</v>
      </c>
      <c r="C185" s="6">
        <v>6843242</v>
      </c>
      <c r="D185" s="6">
        <v>13100680</v>
      </c>
      <c r="E185" s="6">
        <v>0</v>
      </c>
      <c r="F185" s="7">
        <f>+SUM(C185:E185)</f>
        <v>19943922</v>
      </c>
      <c r="G185" s="6">
        <v>72902</v>
      </c>
      <c r="H185" s="6">
        <v>0</v>
      </c>
      <c r="I185" s="7">
        <f>SUM(F185:H185)</f>
        <v>20016824</v>
      </c>
      <c r="J185" s="6">
        <f>C185*$J$1</f>
        <v>2851350.8333333335</v>
      </c>
      <c r="K185" s="6">
        <f t="shared" ref="K185:L195" si="168">D185*$J$1</f>
        <v>5458616.666666667</v>
      </c>
      <c r="L185" s="6">
        <f t="shared" si="168"/>
        <v>0</v>
      </c>
      <c r="M185" s="7">
        <f>+SUM(J185:L185)</f>
        <v>8309967.5</v>
      </c>
      <c r="N185" s="6">
        <f>G185*$J$1</f>
        <v>30375.833333333336</v>
      </c>
      <c r="O185" s="6">
        <f>H185*$J$1</f>
        <v>0</v>
      </c>
      <c r="P185" s="7">
        <f>SUM(M185:O185)</f>
        <v>8340343.333333333</v>
      </c>
      <c r="Q185" s="6">
        <f>J185*$Q$1</f>
        <v>997972.79166666663</v>
      </c>
      <c r="R185" s="6">
        <f t="shared" ref="R185:S195" si="169">K185*$Q$1</f>
        <v>1910515.8333333333</v>
      </c>
      <c r="S185" s="6">
        <f t="shared" si="169"/>
        <v>0</v>
      </c>
      <c r="T185" s="7">
        <f>+SUM(Q185:S185)</f>
        <v>2908488.625</v>
      </c>
      <c r="U185" s="6">
        <f>N185*$Q$1</f>
        <v>10631.541666666666</v>
      </c>
      <c r="V185" s="6">
        <f>O185*$Q$1</f>
        <v>0</v>
      </c>
      <c r="W185" s="7">
        <f>SUM(T185:V185)</f>
        <v>2919120.1666666665</v>
      </c>
    </row>
    <row r="186" spans="1:23" x14ac:dyDescent="0.3">
      <c r="A186">
        <f t="shared" si="167"/>
        <v>2015</v>
      </c>
      <c r="B186" s="27">
        <v>11</v>
      </c>
      <c r="C186" s="6">
        <v>73201</v>
      </c>
      <c r="D186" s="6">
        <v>918283</v>
      </c>
      <c r="E186" s="6">
        <v>0</v>
      </c>
      <c r="F186" s="7">
        <f t="shared" ref="F186:F195" si="170">+SUM(C186:E186)</f>
        <v>991484</v>
      </c>
      <c r="G186" s="6">
        <v>7300</v>
      </c>
      <c r="H186" s="6">
        <v>0</v>
      </c>
      <c r="I186" s="7">
        <f t="shared" ref="I186:I195" si="171">SUM(F186:H186)</f>
        <v>998784</v>
      </c>
      <c r="J186" s="6">
        <f t="shared" ref="J186:J195" si="172">C186*$J$1</f>
        <v>30500.416666666668</v>
      </c>
      <c r="K186" s="6">
        <f t="shared" si="168"/>
        <v>382617.91666666669</v>
      </c>
      <c r="L186" s="6">
        <f t="shared" si="168"/>
        <v>0</v>
      </c>
      <c r="M186" s="7">
        <f t="shared" ref="M186:M195" si="173">+SUM(J186:L186)</f>
        <v>413118.33333333337</v>
      </c>
      <c r="N186" s="6">
        <f t="shared" ref="N186:O195" si="174">G186*$J$1</f>
        <v>3041.666666666667</v>
      </c>
      <c r="O186" s="6">
        <f t="shared" si="174"/>
        <v>0</v>
      </c>
      <c r="P186" s="7">
        <f t="shared" ref="P186:P195" si="175">SUM(M186:O186)</f>
        <v>416160.00000000006</v>
      </c>
      <c r="Q186" s="6">
        <f t="shared" ref="Q186:Q195" si="176">J186*$Q$1</f>
        <v>10675.145833333334</v>
      </c>
      <c r="R186" s="6">
        <f t="shared" si="169"/>
        <v>133916.27083333334</v>
      </c>
      <c r="S186" s="6">
        <f t="shared" si="169"/>
        <v>0</v>
      </c>
      <c r="T186" s="7">
        <f t="shared" ref="T186:T195" si="177">+SUM(Q186:S186)</f>
        <v>144591.41666666669</v>
      </c>
      <c r="U186" s="6">
        <f t="shared" ref="U186:V195" si="178">N186*$Q$1</f>
        <v>1064.5833333333335</v>
      </c>
      <c r="V186" s="6">
        <f t="shared" si="178"/>
        <v>0</v>
      </c>
      <c r="W186" s="7">
        <f t="shared" ref="W186:W195" si="179">SUM(T186:V186)</f>
        <v>145656.00000000003</v>
      </c>
    </row>
    <row r="187" spans="1:23" x14ac:dyDescent="0.3">
      <c r="A187">
        <f t="shared" si="167"/>
        <v>2015</v>
      </c>
      <c r="B187" s="27">
        <v>31</v>
      </c>
      <c r="C187" s="6">
        <v>78155393</v>
      </c>
      <c r="D187" s="6">
        <v>6049435</v>
      </c>
      <c r="E187" s="6">
        <v>3928207</v>
      </c>
      <c r="F187" s="7">
        <f t="shared" si="170"/>
        <v>88133035</v>
      </c>
      <c r="G187" s="6">
        <v>4047725</v>
      </c>
      <c r="H187" s="6">
        <v>0</v>
      </c>
      <c r="I187" s="7">
        <f t="shared" si="171"/>
        <v>92180760</v>
      </c>
      <c r="J187" s="6">
        <f t="shared" si="172"/>
        <v>32564747.083333336</v>
      </c>
      <c r="K187" s="6">
        <f t="shared" si="168"/>
        <v>2520597.916666667</v>
      </c>
      <c r="L187" s="6">
        <f t="shared" si="168"/>
        <v>1636752.9166666667</v>
      </c>
      <c r="M187" s="7">
        <f t="shared" si="173"/>
        <v>36722097.916666664</v>
      </c>
      <c r="N187" s="6">
        <f t="shared" si="174"/>
        <v>1686552.0833333335</v>
      </c>
      <c r="O187" s="6">
        <f t="shared" si="174"/>
        <v>0</v>
      </c>
      <c r="P187" s="7">
        <f t="shared" si="175"/>
        <v>38408650</v>
      </c>
      <c r="Q187" s="6">
        <f t="shared" si="176"/>
        <v>11397661.479166666</v>
      </c>
      <c r="R187" s="6">
        <f t="shared" si="169"/>
        <v>882209.27083333337</v>
      </c>
      <c r="S187" s="6">
        <f t="shared" si="169"/>
        <v>572863.52083333337</v>
      </c>
      <c r="T187" s="7">
        <f t="shared" si="177"/>
        <v>12852734.270833334</v>
      </c>
      <c r="U187" s="6">
        <f t="shared" si="178"/>
        <v>590293.22916666663</v>
      </c>
      <c r="V187" s="6">
        <f t="shared" si="178"/>
        <v>0</v>
      </c>
      <c r="W187" s="7">
        <f t="shared" si="179"/>
        <v>13443027.5</v>
      </c>
    </row>
    <row r="188" spans="1:23" x14ac:dyDescent="0.3">
      <c r="A188">
        <f t="shared" si="167"/>
        <v>2015</v>
      </c>
      <c r="B188" s="27">
        <v>32</v>
      </c>
      <c r="C188" s="6">
        <v>0</v>
      </c>
      <c r="D188" s="6">
        <v>0</v>
      </c>
      <c r="E188" s="6">
        <v>0</v>
      </c>
      <c r="F188" s="7">
        <f t="shared" si="170"/>
        <v>0</v>
      </c>
      <c r="G188" s="6">
        <v>0</v>
      </c>
      <c r="H188" s="6">
        <v>0</v>
      </c>
      <c r="I188" s="7">
        <f t="shared" si="171"/>
        <v>0</v>
      </c>
      <c r="J188" s="6">
        <f t="shared" si="172"/>
        <v>0</v>
      </c>
      <c r="K188" s="6">
        <f t="shared" si="168"/>
        <v>0</v>
      </c>
      <c r="L188" s="6">
        <f t="shared" si="168"/>
        <v>0</v>
      </c>
      <c r="M188" s="7">
        <f t="shared" si="173"/>
        <v>0</v>
      </c>
      <c r="N188" s="6">
        <f t="shared" si="174"/>
        <v>0</v>
      </c>
      <c r="O188" s="6">
        <f t="shared" si="174"/>
        <v>0</v>
      </c>
      <c r="P188" s="7">
        <f t="shared" si="175"/>
        <v>0</v>
      </c>
      <c r="Q188" s="6">
        <f t="shared" si="176"/>
        <v>0</v>
      </c>
      <c r="R188" s="6">
        <f t="shared" si="169"/>
        <v>0</v>
      </c>
      <c r="S188" s="6">
        <f t="shared" si="169"/>
        <v>0</v>
      </c>
      <c r="T188" s="7">
        <f t="shared" si="177"/>
        <v>0</v>
      </c>
      <c r="U188" s="6">
        <f t="shared" si="178"/>
        <v>0</v>
      </c>
      <c r="V188" s="6">
        <f t="shared" si="178"/>
        <v>0</v>
      </c>
      <c r="W188" s="7">
        <f t="shared" si="179"/>
        <v>0</v>
      </c>
    </row>
    <row r="189" spans="1:23" x14ac:dyDescent="0.3">
      <c r="A189">
        <f t="shared" si="167"/>
        <v>2015</v>
      </c>
      <c r="B189" s="27">
        <v>33</v>
      </c>
      <c r="C189" s="6">
        <v>19028</v>
      </c>
      <c r="D189" s="6">
        <v>769255</v>
      </c>
      <c r="E189" s="6">
        <v>0</v>
      </c>
      <c r="F189" s="7">
        <f t="shared" si="170"/>
        <v>788283</v>
      </c>
      <c r="G189" s="6">
        <v>7785</v>
      </c>
      <c r="H189" s="6">
        <v>69485900</v>
      </c>
      <c r="I189" s="7">
        <f t="shared" si="171"/>
        <v>70281968</v>
      </c>
      <c r="J189" s="6">
        <f t="shared" si="172"/>
        <v>7928.3333333333339</v>
      </c>
      <c r="K189" s="6">
        <f t="shared" si="168"/>
        <v>320522.91666666669</v>
      </c>
      <c r="L189" s="6">
        <f t="shared" si="168"/>
        <v>0</v>
      </c>
      <c r="M189" s="7">
        <f t="shared" si="173"/>
        <v>328451.25</v>
      </c>
      <c r="N189" s="6">
        <f t="shared" si="174"/>
        <v>3243.75</v>
      </c>
      <c r="O189" s="6">
        <f t="shared" si="174"/>
        <v>28952458.333333336</v>
      </c>
      <c r="P189" s="7">
        <f t="shared" si="175"/>
        <v>29284153.333333336</v>
      </c>
      <c r="Q189" s="6">
        <f t="shared" si="176"/>
        <v>2774.9166666666665</v>
      </c>
      <c r="R189" s="6">
        <f t="shared" si="169"/>
        <v>112183.02083333333</v>
      </c>
      <c r="S189" s="6">
        <f t="shared" si="169"/>
        <v>0</v>
      </c>
      <c r="T189" s="7">
        <f t="shared" si="177"/>
        <v>114957.9375</v>
      </c>
      <c r="U189" s="6">
        <f t="shared" si="178"/>
        <v>1135.3125</v>
      </c>
      <c r="V189" s="6">
        <f t="shared" si="178"/>
        <v>10133360.416666666</v>
      </c>
      <c r="W189" s="7">
        <f t="shared" si="179"/>
        <v>10249453.666666666</v>
      </c>
    </row>
    <row r="190" spans="1:23" x14ac:dyDescent="0.3">
      <c r="A190">
        <f t="shared" si="167"/>
        <v>2015</v>
      </c>
      <c r="B190" s="27">
        <v>40</v>
      </c>
      <c r="C190" s="6">
        <v>0</v>
      </c>
      <c r="D190" s="6">
        <v>0</v>
      </c>
      <c r="E190" s="6">
        <v>0</v>
      </c>
      <c r="F190" s="7">
        <f t="shared" si="170"/>
        <v>0</v>
      </c>
      <c r="G190" s="6">
        <v>0</v>
      </c>
      <c r="H190" s="6">
        <v>0</v>
      </c>
      <c r="I190" s="7">
        <f t="shared" si="171"/>
        <v>0</v>
      </c>
      <c r="J190" s="6">
        <f t="shared" si="172"/>
        <v>0</v>
      </c>
      <c r="K190" s="6">
        <f t="shared" si="168"/>
        <v>0</v>
      </c>
      <c r="L190" s="6">
        <f t="shared" si="168"/>
        <v>0</v>
      </c>
      <c r="M190" s="7">
        <f t="shared" si="173"/>
        <v>0</v>
      </c>
      <c r="N190" s="6">
        <f t="shared" si="174"/>
        <v>0</v>
      </c>
      <c r="O190" s="6">
        <f t="shared" si="174"/>
        <v>0</v>
      </c>
      <c r="P190" s="7">
        <f t="shared" si="175"/>
        <v>0</v>
      </c>
      <c r="Q190" s="6">
        <f t="shared" si="176"/>
        <v>0</v>
      </c>
      <c r="R190" s="6">
        <f t="shared" si="169"/>
        <v>0</v>
      </c>
      <c r="S190" s="6">
        <f t="shared" si="169"/>
        <v>0</v>
      </c>
      <c r="T190" s="7">
        <f t="shared" si="177"/>
        <v>0</v>
      </c>
      <c r="U190" s="6">
        <f t="shared" si="178"/>
        <v>0</v>
      </c>
      <c r="V190" s="6">
        <f t="shared" si="178"/>
        <v>0</v>
      </c>
      <c r="W190" s="7">
        <f t="shared" si="179"/>
        <v>0</v>
      </c>
    </row>
    <row r="191" spans="1:23" x14ac:dyDescent="0.3">
      <c r="A191">
        <f t="shared" si="167"/>
        <v>2015</v>
      </c>
      <c r="B191" s="27">
        <v>46</v>
      </c>
      <c r="C191" s="6">
        <v>0</v>
      </c>
      <c r="D191" s="6">
        <v>0</v>
      </c>
      <c r="E191" s="6">
        <v>0</v>
      </c>
      <c r="F191" s="7">
        <f t="shared" si="170"/>
        <v>0</v>
      </c>
      <c r="G191" s="6">
        <v>0</v>
      </c>
      <c r="H191" s="6">
        <v>0</v>
      </c>
      <c r="I191" s="7">
        <f t="shared" si="171"/>
        <v>0</v>
      </c>
      <c r="J191" s="6">
        <f t="shared" si="172"/>
        <v>0</v>
      </c>
      <c r="K191" s="6">
        <f t="shared" si="168"/>
        <v>0</v>
      </c>
      <c r="L191" s="6">
        <f t="shared" si="168"/>
        <v>0</v>
      </c>
      <c r="M191" s="7">
        <f t="shared" si="173"/>
        <v>0</v>
      </c>
      <c r="N191" s="6">
        <f t="shared" si="174"/>
        <v>0</v>
      </c>
      <c r="O191" s="6">
        <f t="shared" si="174"/>
        <v>0</v>
      </c>
      <c r="P191" s="7">
        <f t="shared" si="175"/>
        <v>0</v>
      </c>
      <c r="Q191" s="6">
        <f t="shared" si="176"/>
        <v>0</v>
      </c>
      <c r="R191" s="6">
        <f t="shared" si="169"/>
        <v>0</v>
      </c>
      <c r="S191" s="6">
        <f t="shared" si="169"/>
        <v>0</v>
      </c>
      <c r="T191" s="7">
        <f t="shared" si="177"/>
        <v>0</v>
      </c>
      <c r="U191" s="6">
        <f t="shared" si="178"/>
        <v>0</v>
      </c>
      <c r="V191" s="6">
        <f t="shared" si="178"/>
        <v>0</v>
      </c>
      <c r="W191" s="7">
        <f t="shared" si="179"/>
        <v>0</v>
      </c>
    </row>
    <row r="192" spans="1:23" x14ac:dyDescent="0.3">
      <c r="A192">
        <f t="shared" si="167"/>
        <v>2015</v>
      </c>
      <c r="B192" s="27">
        <v>47</v>
      </c>
      <c r="C192" s="6">
        <v>9645351</v>
      </c>
      <c r="D192" s="6">
        <v>5221</v>
      </c>
      <c r="E192" s="6">
        <v>308173</v>
      </c>
      <c r="F192" s="7">
        <f t="shared" si="170"/>
        <v>9958745</v>
      </c>
      <c r="G192" s="6">
        <v>0</v>
      </c>
      <c r="H192" s="6">
        <v>9601114</v>
      </c>
      <c r="I192" s="7">
        <f t="shared" si="171"/>
        <v>19559859</v>
      </c>
      <c r="J192" s="6">
        <f t="shared" si="172"/>
        <v>4018896.25</v>
      </c>
      <c r="K192" s="6">
        <f t="shared" si="168"/>
        <v>2175.416666666667</v>
      </c>
      <c r="L192" s="6">
        <f t="shared" si="168"/>
        <v>128405.41666666667</v>
      </c>
      <c r="M192" s="7">
        <f t="shared" si="173"/>
        <v>4149477.083333333</v>
      </c>
      <c r="N192" s="6">
        <f t="shared" si="174"/>
        <v>0</v>
      </c>
      <c r="O192" s="6">
        <f t="shared" si="174"/>
        <v>4000464.166666667</v>
      </c>
      <c r="P192" s="7">
        <f t="shared" si="175"/>
        <v>8149941.25</v>
      </c>
      <c r="Q192" s="6">
        <f t="shared" si="176"/>
        <v>1406613.6875</v>
      </c>
      <c r="R192" s="6">
        <f t="shared" si="169"/>
        <v>761.39583333333337</v>
      </c>
      <c r="S192" s="6">
        <f t="shared" si="169"/>
        <v>44941.895833333336</v>
      </c>
      <c r="T192" s="7">
        <f t="shared" si="177"/>
        <v>1452316.9791666665</v>
      </c>
      <c r="U192" s="6">
        <f t="shared" si="178"/>
        <v>0</v>
      </c>
      <c r="V192" s="6">
        <f t="shared" si="178"/>
        <v>1400162.4583333333</v>
      </c>
      <c r="W192" s="7">
        <f t="shared" si="179"/>
        <v>2852479.4375</v>
      </c>
    </row>
    <row r="193" spans="1:23" x14ac:dyDescent="0.3">
      <c r="A193">
        <f t="shared" si="167"/>
        <v>2015</v>
      </c>
      <c r="B193" s="27">
        <v>65</v>
      </c>
      <c r="C193" s="6">
        <v>649525</v>
      </c>
      <c r="D193" s="6">
        <v>9591611</v>
      </c>
      <c r="E193" s="6">
        <v>0</v>
      </c>
      <c r="F193" s="7">
        <f t="shared" si="170"/>
        <v>10241136</v>
      </c>
      <c r="G193" s="6">
        <v>0</v>
      </c>
      <c r="H193" s="6">
        <v>0</v>
      </c>
      <c r="I193" s="7">
        <f t="shared" si="171"/>
        <v>10241136</v>
      </c>
      <c r="J193" s="6">
        <f t="shared" si="172"/>
        <v>270635.41666666669</v>
      </c>
      <c r="K193" s="6">
        <f t="shared" si="168"/>
        <v>3996504.5833333335</v>
      </c>
      <c r="L193" s="6">
        <f t="shared" si="168"/>
        <v>0</v>
      </c>
      <c r="M193" s="7">
        <f t="shared" si="173"/>
        <v>4267140</v>
      </c>
      <c r="N193" s="6">
        <f t="shared" si="174"/>
        <v>0</v>
      </c>
      <c r="O193" s="6">
        <f t="shared" si="174"/>
        <v>0</v>
      </c>
      <c r="P193" s="7">
        <f t="shared" si="175"/>
        <v>4267140</v>
      </c>
      <c r="Q193" s="6">
        <f t="shared" si="176"/>
        <v>94722.395833333328</v>
      </c>
      <c r="R193" s="6">
        <f t="shared" si="169"/>
        <v>1398776.6041666667</v>
      </c>
      <c r="S193" s="6">
        <f t="shared" si="169"/>
        <v>0</v>
      </c>
      <c r="T193" s="7">
        <f t="shared" si="177"/>
        <v>1493499</v>
      </c>
      <c r="U193" s="6">
        <f t="shared" si="178"/>
        <v>0</v>
      </c>
      <c r="V193" s="6">
        <f t="shared" si="178"/>
        <v>0</v>
      </c>
      <c r="W193" s="7">
        <f t="shared" si="179"/>
        <v>1493499</v>
      </c>
    </row>
    <row r="194" spans="1:23" x14ac:dyDescent="0.3">
      <c r="A194">
        <f t="shared" si="167"/>
        <v>2015</v>
      </c>
      <c r="B194" s="27">
        <v>66</v>
      </c>
      <c r="C194" s="6">
        <v>0</v>
      </c>
      <c r="D194" s="6">
        <v>0</v>
      </c>
      <c r="E194" s="6">
        <v>0</v>
      </c>
      <c r="F194" s="7">
        <f t="shared" si="170"/>
        <v>0</v>
      </c>
      <c r="G194" s="6">
        <v>0</v>
      </c>
      <c r="H194" s="6">
        <v>0</v>
      </c>
      <c r="I194" s="7">
        <f t="shared" si="171"/>
        <v>0</v>
      </c>
      <c r="J194" s="6">
        <f t="shared" si="172"/>
        <v>0</v>
      </c>
      <c r="K194" s="6">
        <f t="shared" si="168"/>
        <v>0</v>
      </c>
      <c r="L194" s="6">
        <f t="shared" si="168"/>
        <v>0</v>
      </c>
      <c r="M194" s="7">
        <f t="shared" si="173"/>
        <v>0</v>
      </c>
      <c r="N194" s="6">
        <f t="shared" si="174"/>
        <v>0</v>
      </c>
      <c r="O194" s="6">
        <f t="shared" si="174"/>
        <v>0</v>
      </c>
      <c r="P194" s="7">
        <f t="shared" si="175"/>
        <v>0</v>
      </c>
      <c r="Q194" s="6">
        <f t="shared" si="176"/>
        <v>0</v>
      </c>
      <c r="R194" s="6">
        <f t="shared" si="169"/>
        <v>0</v>
      </c>
      <c r="S194" s="6">
        <f t="shared" si="169"/>
        <v>0</v>
      </c>
      <c r="T194" s="7">
        <f t="shared" si="177"/>
        <v>0</v>
      </c>
      <c r="U194" s="6">
        <f t="shared" si="178"/>
        <v>0</v>
      </c>
      <c r="V194" s="6">
        <f t="shared" si="178"/>
        <v>0</v>
      </c>
      <c r="W194" s="7">
        <f t="shared" si="179"/>
        <v>0</v>
      </c>
    </row>
    <row r="195" spans="1:23" x14ac:dyDescent="0.3">
      <c r="A195">
        <f t="shared" si="167"/>
        <v>2015</v>
      </c>
      <c r="B195" s="27">
        <v>82</v>
      </c>
      <c r="C195" s="6">
        <v>3821920</v>
      </c>
      <c r="D195" s="6">
        <v>2351430</v>
      </c>
      <c r="E195" s="6">
        <v>253990</v>
      </c>
      <c r="F195" s="7">
        <f t="shared" si="170"/>
        <v>6427340</v>
      </c>
      <c r="G195" s="6">
        <v>0</v>
      </c>
      <c r="H195" s="6">
        <v>686827</v>
      </c>
      <c r="I195" s="7">
        <f t="shared" si="171"/>
        <v>7114167</v>
      </c>
      <c r="J195" s="6">
        <f t="shared" si="172"/>
        <v>1592466.6666666667</v>
      </c>
      <c r="K195" s="6">
        <f t="shared" si="168"/>
        <v>979762.5</v>
      </c>
      <c r="L195" s="6">
        <f t="shared" si="168"/>
        <v>105829.16666666667</v>
      </c>
      <c r="M195" s="7">
        <f t="shared" si="173"/>
        <v>2678058.3333333335</v>
      </c>
      <c r="N195" s="6">
        <f t="shared" si="174"/>
        <v>0</v>
      </c>
      <c r="O195" s="6">
        <f t="shared" si="174"/>
        <v>286177.91666666669</v>
      </c>
      <c r="P195" s="7">
        <f t="shared" si="175"/>
        <v>2964236.25</v>
      </c>
      <c r="Q195" s="6">
        <f t="shared" si="176"/>
        <v>557363.33333333337</v>
      </c>
      <c r="R195" s="6">
        <f t="shared" si="169"/>
        <v>342916.875</v>
      </c>
      <c r="S195" s="6">
        <f t="shared" si="169"/>
        <v>37040.208333333336</v>
      </c>
      <c r="T195" s="7">
        <f t="shared" si="177"/>
        <v>937320.41666666674</v>
      </c>
      <c r="U195" s="6">
        <f t="shared" si="178"/>
        <v>0</v>
      </c>
      <c r="V195" s="6">
        <f t="shared" si="178"/>
        <v>100162.27083333333</v>
      </c>
      <c r="W195" s="7">
        <f t="shared" si="179"/>
        <v>1037482.6875000001</v>
      </c>
    </row>
    <row r="196" spans="1:23" x14ac:dyDescent="0.3">
      <c r="B196" s="28" t="s">
        <v>8</v>
      </c>
      <c r="C196" s="6">
        <v>99207660</v>
      </c>
      <c r="D196" s="6">
        <v>32785915</v>
      </c>
      <c r="E196" s="6">
        <v>4490370</v>
      </c>
      <c r="F196" s="7">
        <f t="shared" ref="F196:W196" si="180">SUM(F185:F195)</f>
        <v>136483945</v>
      </c>
      <c r="G196" s="6">
        <v>4135712</v>
      </c>
      <c r="H196" s="6">
        <v>79773841</v>
      </c>
      <c r="I196" s="7">
        <f t="shared" si="180"/>
        <v>220393498</v>
      </c>
      <c r="J196" s="6">
        <f t="shared" si="180"/>
        <v>41336525</v>
      </c>
      <c r="K196" s="6">
        <f t="shared" si="180"/>
        <v>13660797.916666668</v>
      </c>
      <c r="L196" s="6">
        <f t="shared" si="180"/>
        <v>1870987.5000000002</v>
      </c>
      <c r="M196" s="7">
        <f t="shared" si="180"/>
        <v>56868310.416666672</v>
      </c>
      <c r="N196" s="6">
        <f t="shared" si="180"/>
        <v>1723213.3333333335</v>
      </c>
      <c r="O196" s="6">
        <f t="shared" si="180"/>
        <v>33239100.416666672</v>
      </c>
      <c r="P196" s="7">
        <f t="shared" si="180"/>
        <v>91830624.166666672</v>
      </c>
      <c r="Q196" s="6">
        <f t="shared" si="180"/>
        <v>14467783.75</v>
      </c>
      <c r="R196" s="6">
        <f t="shared" si="180"/>
        <v>4781279.270833334</v>
      </c>
      <c r="S196" s="6">
        <f t="shared" si="180"/>
        <v>654845.62500000012</v>
      </c>
      <c r="T196" s="7">
        <f t="shared" si="180"/>
        <v>19903908.645833336</v>
      </c>
      <c r="U196" s="6">
        <f t="shared" si="180"/>
        <v>603124.66666666663</v>
      </c>
      <c r="V196" s="6">
        <f t="shared" si="180"/>
        <v>11633685.145833334</v>
      </c>
      <c r="W196" s="7">
        <f t="shared" si="180"/>
        <v>32140718.458333332</v>
      </c>
    </row>
    <row r="198" spans="1:23" x14ac:dyDescent="0.3">
      <c r="B198" s="25">
        <v>2016</v>
      </c>
      <c r="C198" s="55" t="s">
        <v>0</v>
      </c>
      <c r="D198" s="55"/>
      <c r="E198" s="55"/>
      <c r="F198" s="55"/>
      <c r="G198" s="55"/>
      <c r="H198" s="55"/>
      <c r="I198" s="55"/>
      <c r="J198" s="55" t="s">
        <v>30</v>
      </c>
      <c r="K198" s="55"/>
      <c r="L198" s="55"/>
      <c r="M198" s="55"/>
      <c r="N198" s="55"/>
      <c r="O198" s="55"/>
      <c r="P198" s="55"/>
      <c r="Q198" s="55" t="s">
        <v>31</v>
      </c>
      <c r="R198" s="55"/>
      <c r="S198" s="55"/>
      <c r="T198" s="55"/>
      <c r="U198" s="55"/>
      <c r="V198" s="55"/>
      <c r="W198" s="55"/>
    </row>
    <row r="199" spans="1:23" ht="72" x14ac:dyDescent="0.3">
      <c r="B199" s="26" t="s">
        <v>73</v>
      </c>
      <c r="C199" s="4" t="s">
        <v>2</v>
      </c>
      <c r="D199" s="4" t="s">
        <v>3</v>
      </c>
      <c r="E199" s="4" t="s">
        <v>4</v>
      </c>
      <c r="F199" s="5" t="s">
        <v>5</v>
      </c>
      <c r="G199" s="4" t="s">
        <v>6</v>
      </c>
      <c r="H199" s="4" t="s">
        <v>7</v>
      </c>
      <c r="I199" s="5" t="s">
        <v>8</v>
      </c>
      <c r="J199" s="4" t="s">
        <v>2</v>
      </c>
      <c r="K199" s="4" t="s">
        <v>3</v>
      </c>
      <c r="L199" s="4" t="s">
        <v>4</v>
      </c>
      <c r="M199" s="5" t="s">
        <v>5</v>
      </c>
      <c r="N199" s="4" t="s">
        <v>6</v>
      </c>
      <c r="O199" s="4" t="s">
        <v>7</v>
      </c>
      <c r="P199" s="5" t="s">
        <v>8</v>
      </c>
      <c r="Q199" s="4" t="s">
        <v>2</v>
      </c>
      <c r="R199" s="4" t="s">
        <v>3</v>
      </c>
      <c r="S199" s="4" t="s">
        <v>4</v>
      </c>
      <c r="T199" s="5" t="s">
        <v>5</v>
      </c>
      <c r="U199" s="4" t="s">
        <v>6</v>
      </c>
      <c r="V199" s="4" t="s">
        <v>7</v>
      </c>
      <c r="W199" s="5" t="s">
        <v>8</v>
      </c>
    </row>
    <row r="200" spans="1:23" x14ac:dyDescent="0.3">
      <c r="A200">
        <f t="shared" ref="A200:A210" si="181">A185+1</f>
        <v>2016</v>
      </c>
      <c r="B200" s="27">
        <v>9</v>
      </c>
      <c r="C200" s="6">
        <v>6795281</v>
      </c>
      <c r="D200" s="6">
        <v>12625059</v>
      </c>
      <c r="E200" s="6">
        <v>0</v>
      </c>
      <c r="F200" s="7">
        <f>+SUM(C200:E200)</f>
        <v>19420340</v>
      </c>
      <c r="G200" s="6">
        <v>102254</v>
      </c>
      <c r="H200" s="6">
        <v>0</v>
      </c>
      <c r="I200" s="7">
        <f>SUM(F200:H200)</f>
        <v>19522594</v>
      </c>
      <c r="J200" s="6">
        <f>C200*$J$1</f>
        <v>2831367.0833333335</v>
      </c>
      <c r="K200" s="6">
        <f t="shared" ref="K200:L210" si="182">D200*$J$1</f>
        <v>5260441.25</v>
      </c>
      <c r="L200" s="6">
        <f t="shared" si="182"/>
        <v>0</v>
      </c>
      <c r="M200" s="7">
        <f>+SUM(J200:L200)</f>
        <v>8091808.333333334</v>
      </c>
      <c r="N200" s="6">
        <f>G200*$J$1</f>
        <v>42605.833333333336</v>
      </c>
      <c r="O200" s="6">
        <f>H200*$J$1</f>
        <v>0</v>
      </c>
      <c r="P200" s="7">
        <f>SUM(M200:O200)</f>
        <v>8134414.166666667</v>
      </c>
      <c r="Q200" s="6">
        <f>J200*$Q$1</f>
        <v>990978.47916666663</v>
      </c>
      <c r="R200" s="6">
        <f t="shared" ref="R200:S210" si="183">K200*$Q$1</f>
        <v>1841154.4374999998</v>
      </c>
      <c r="S200" s="6">
        <f t="shared" si="183"/>
        <v>0</v>
      </c>
      <c r="T200" s="7">
        <f>+SUM(Q200:S200)</f>
        <v>2832132.9166666665</v>
      </c>
      <c r="U200" s="6">
        <f>N200*$Q$1</f>
        <v>14912.041666666666</v>
      </c>
      <c r="V200" s="6">
        <f>O200*$Q$1</f>
        <v>0</v>
      </c>
      <c r="W200" s="7">
        <f>SUM(T200:V200)</f>
        <v>2847044.958333333</v>
      </c>
    </row>
    <row r="201" spans="1:23" x14ac:dyDescent="0.3">
      <c r="A201">
        <f t="shared" si="181"/>
        <v>2016</v>
      </c>
      <c r="B201" s="27">
        <v>11</v>
      </c>
      <c r="C201" s="6">
        <v>77673</v>
      </c>
      <c r="D201" s="6">
        <v>943318</v>
      </c>
      <c r="E201" s="6">
        <v>0</v>
      </c>
      <c r="F201" s="7">
        <f t="shared" ref="F201:F210" si="184">+SUM(C201:E201)</f>
        <v>1020991</v>
      </c>
      <c r="G201" s="6">
        <v>8153</v>
      </c>
      <c r="H201" s="6">
        <v>0</v>
      </c>
      <c r="I201" s="7">
        <f t="shared" ref="I201:I210" si="185">SUM(F201:H201)</f>
        <v>1029144</v>
      </c>
      <c r="J201" s="6">
        <f t="shared" ref="J201:J210" si="186">C201*$J$1</f>
        <v>32363.75</v>
      </c>
      <c r="K201" s="6">
        <f t="shared" si="182"/>
        <v>393049.16666666669</v>
      </c>
      <c r="L201" s="6">
        <f t="shared" si="182"/>
        <v>0</v>
      </c>
      <c r="M201" s="7">
        <f t="shared" ref="M201:M210" si="187">+SUM(J201:L201)</f>
        <v>425412.91666666669</v>
      </c>
      <c r="N201" s="6">
        <f t="shared" ref="N201:O210" si="188">G201*$J$1</f>
        <v>3397.0833333333335</v>
      </c>
      <c r="O201" s="6">
        <f t="shared" si="188"/>
        <v>0</v>
      </c>
      <c r="P201" s="7">
        <f t="shared" ref="P201:P210" si="189">SUM(M201:O201)</f>
        <v>428810</v>
      </c>
      <c r="Q201" s="6">
        <f t="shared" ref="Q201:Q210" si="190">J201*$Q$1</f>
        <v>11327.3125</v>
      </c>
      <c r="R201" s="6">
        <f t="shared" si="183"/>
        <v>137567.20833333334</v>
      </c>
      <c r="S201" s="6">
        <f t="shared" si="183"/>
        <v>0</v>
      </c>
      <c r="T201" s="7">
        <f t="shared" ref="T201:T210" si="191">+SUM(Q201:S201)</f>
        <v>148894.52083333334</v>
      </c>
      <c r="U201" s="6">
        <f t="shared" ref="U201:V210" si="192">N201*$Q$1</f>
        <v>1188.9791666666667</v>
      </c>
      <c r="V201" s="6">
        <f t="shared" si="192"/>
        <v>0</v>
      </c>
      <c r="W201" s="7">
        <f t="shared" ref="W201:W210" si="193">SUM(T201:V201)</f>
        <v>150083.5</v>
      </c>
    </row>
    <row r="202" spans="1:23" x14ac:dyDescent="0.3">
      <c r="A202">
        <f t="shared" si="181"/>
        <v>2016</v>
      </c>
      <c r="B202" s="27">
        <v>31</v>
      </c>
      <c r="C202" s="6">
        <v>78189978</v>
      </c>
      <c r="D202" s="6">
        <v>5658468</v>
      </c>
      <c r="E202" s="6">
        <v>3295369</v>
      </c>
      <c r="F202" s="7">
        <f t="shared" si="184"/>
        <v>87143815</v>
      </c>
      <c r="G202" s="6">
        <v>3865973</v>
      </c>
      <c r="H202" s="6">
        <v>0</v>
      </c>
      <c r="I202" s="7">
        <f t="shared" si="185"/>
        <v>91009788</v>
      </c>
      <c r="J202" s="6">
        <f t="shared" si="186"/>
        <v>32579157.5</v>
      </c>
      <c r="K202" s="6">
        <f t="shared" si="182"/>
        <v>2357695</v>
      </c>
      <c r="L202" s="6">
        <f t="shared" si="182"/>
        <v>1373070.4166666667</v>
      </c>
      <c r="M202" s="7">
        <f t="shared" si="187"/>
        <v>36309922.916666664</v>
      </c>
      <c r="N202" s="6">
        <f t="shared" si="188"/>
        <v>1610822.0833333335</v>
      </c>
      <c r="O202" s="6">
        <f t="shared" si="188"/>
        <v>0</v>
      </c>
      <c r="P202" s="7">
        <f t="shared" si="189"/>
        <v>37920745</v>
      </c>
      <c r="Q202" s="6">
        <f t="shared" si="190"/>
        <v>11402705.125</v>
      </c>
      <c r="R202" s="6">
        <f t="shared" si="183"/>
        <v>825193.25</v>
      </c>
      <c r="S202" s="6">
        <f t="shared" si="183"/>
        <v>480574.64583333331</v>
      </c>
      <c r="T202" s="7">
        <f t="shared" si="191"/>
        <v>12708473.020833334</v>
      </c>
      <c r="U202" s="6">
        <f t="shared" si="192"/>
        <v>563787.72916666663</v>
      </c>
      <c r="V202" s="6">
        <f t="shared" si="192"/>
        <v>0</v>
      </c>
      <c r="W202" s="7">
        <f t="shared" si="193"/>
        <v>13272260.75</v>
      </c>
    </row>
    <row r="203" spans="1:23" x14ac:dyDescent="0.3">
      <c r="A203">
        <f t="shared" si="181"/>
        <v>2016</v>
      </c>
      <c r="B203" s="27">
        <v>32</v>
      </c>
      <c r="C203" s="6">
        <v>0</v>
      </c>
      <c r="D203" s="6">
        <v>0</v>
      </c>
      <c r="E203" s="6">
        <v>0</v>
      </c>
      <c r="F203" s="7">
        <f t="shared" si="184"/>
        <v>0</v>
      </c>
      <c r="G203" s="6">
        <v>0</v>
      </c>
      <c r="H203" s="6">
        <v>0</v>
      </c>
      <c r="I203" s="7">
        <f t="shared" si="185"/>
        <v>0</v>
      </c>
      <c r="J203" s="6">
        <f t="shared" si="186"/>
        <v>0</v>
      </c>
      <c r="K203" s="6">
        <f t="shared" si="182"/>
        <v>0</v>
      </c>
      <c r="L203" s="6">
        <f t="shared" si="182"/>
        <v>0</v>
      </c>
      <c r="M203" s="7">
        <f t="shared" si="187"/>
        <v>0</v>
      </c>
      <c r="N203" s="6">
        <f t="shared" si="188"/>
        <v>0</v>
      </c>
      <c r="O203" s="6">
        <f t="shared" si="188"/>
        <v>0</v>
      </c>
      <c r="P203" s="7">
        <f t="shared" si="189"/>
        <v>0</v>
      </c>
      <c r="Q203" s="6">
        <f t="shared" si="190"/>
        <v>0</v>
      </c>
      <c r="R203" s="6">
        <f t="shared" si="183"/>
        <v>0</v>
      </c>
      <c r="S203" s="6">
        <f t="shared" si="183"/>
        <v>0</v>
      </c>
      <c r="T203" s="7">
        <f t="shared" si="191"/>
        <v>0</v>
      </c>
      <c r="U203" s="6">
        <f t="shared" si="192"/>
        <v>0</v>
      </c>
      <c r="V203" s="6">
        <f t="shared" si="192"/>
        <v>0</v>
      </c>
      <c r="W203" s="7">
        <f t="shared" si="193"/>
        <v>0</v>
      </c>
    </row>
    <row r="204" spans="1:23" x14ac:dyDescent="0.3">
      <c r="A204">
        <f t="shared" si="181"/>
        <v>2016</v>
      </c>
      <c r="B204" s="27">
        <v>33</v>
      </c>
      <c r="C204" s="6">
        <v>81112</v>
      </c>
      <c r="D204" s="6">
        <v>627659</v>
      </c>
      <c r="E204" s="6">
        <v>0</v>
      </c>
      <c r="F204" s="7">
        <f t="shared" si="184"/>
        <v>708771</v>
      </c>
      <c r="G204" s="6">
        <v>11176</v>
      </c>
      <c r="H204" s="6">
        <v>70181025</v>
      </c>
      <c r="I204" s="7">
        <f t="shared" si="185"/>
        <v>70900972</v>
      </c>
      <c r="J204" s="6">
        <f t="shared" si="186"/>
        <v>33796.666666666672</v>
      </c>
      <c r="K204" s="6">
        <f t="shared" si="182"/>
        <v>261524.58333333334</v>
      </c>
      <c r="L204" s="6">
        <f t="shared" si="182"/>
        <v>0</v>
      </c>
      <c r="M204" s="7">
        <f t="shared" si="187"/>
        <v>295321.25</v>
      </c>
      <c r="N204" s="6">
        <f t="shared" si="188"/>
        <v>4656.666666666667</v>
      </c>
      <c r="O204" s="6">
        <f t="shared" si="188"/>
        <v>29242093.75</v>
      </c>
      <c r="P204" s="7">
        <f t="shared" si="189"/>
        <v>29542071.666666668</v>
      </c>
      <c r="Q204" s="6">
        <f t="shared" si="190"/>
        <v>11828.833333333334</v>
      </c>
      <c r="R204" s="6">
        <f t="shared" si="183"/>
        <v>91533.604166666672</v>
      </c>
      <c r="S204" s="6">
        <f t="shared" si="183"/>
        <v>0</v>
      </c>
      <c r="T204" s="7">
        <f t="shared" si="191"/>
        <v>103362.4375</v>
      </c>
      <c r="U204" s="6">
        <f t="shared" si="192"/>
        <v>1629.8333333333333</v>
      </c>
      <c r="V204" s="6">
        <f t="shared" si="192"/>
        <v>10234732.8125</v>
      </c>
      <c r="W204" s="7">
        <f t="shared" si="193"/>
        <v>10339725.083333334</v>
      </c>
    </row>
    <row r="205" spans="1:23" x14ac:dyDescent="0.3">
      <c r="A205">
        <f t="shared" si="181"/>
        <v>2016</v>
      </c>
      <c r="B205" s="27">
        <v>40</v>
      </c>
      <c r="C205" s="6">
        <v>0</v>
      </c>
      <c r="D205" s="6">
        <v>0</v>
      </c>
      <c r="E205" s="6">
        <v>0</v>
      </c>
      <c r="F205" s="7">
        <f t="shared" si="184"/>
        <v>0</v>
      </c>
      <c r="G205" s="6">
        <v>0</v>
      </c>
      <c r="H205" s="6">
        <v>0</v>
      </c>
      <c r="I205" s="7">
        <f t="shared" si="185"/>
        <v>0</v>
      </c>
      <c r="J205" s="6">
        <f t="shared" si="186"/>
        <v>0</v>
      </c>
      <c r="K205" s="6">
        <f t="shared" si="182"/>
        <v>0</v>
      </c>
      <c r="L205" s="6">
        <f t="shared" si="182"/>
        <v>0</v>
      </c>
      <c r="M205" s="7">
        <f t="shared" si="187"/>
        <v>0</v>
      </c>
      <c r="N205" s="6">
        <f t="shared" si="188"/>
        <v>0</v>
      </c>
      <c r="O205" s="6">
        <f t="shared" si="188"/>
        <v>0</v>
      </c>
      <c r="P205" s="7">
        <f t="shared" si="189"/>
        <v>0</v>
      </c>
      <c r="Q205" s="6">
        <f t="shared" si="190"/>
        <v>0</v>
      </c>
      <c r="R205" s="6">
        <f t="shared" si="183"/>
        <v>0</v>
      </c>
      <c r="S205" s="6">
        <f t="shared" si="183"/>
        <v>0</v>
      </c>
      <c r="T205" s="7">
        <f t="shared" si="191"/>
        <v>0</v>
      </c>
      <c r="U205" s="6">
        <f t="shared" si="192"/>
        <v>0</v>
      </c>
      <c r="V205" s="6">
        <f t="shared" si="192"/>
        <v>0</v>
      </c>
      <c r="W205" s="7">
        <f t="shared" si="193"/>
        <v>0</v>
      </c>
    </row>
    <row r="206" spans="1:23" x14ac:dyDescent="0.3">
      <c r="A206">
        <f t="shared" si="181"/>
        <v>2016</v>
      </c>
      <c r="B206" s="27">
        <v>46</v>
      </c>
      <c r="C206" s="6">
        <v>0</v>
      </c>
      <c r="D206" s="6">
        <v>0</v>
      </c>
      <c r="E206" s="6">
        <v>0</v>
      </c>
      <c r="F206" s="7">
        <f t="shared" si="184"/>
        <v>0</v>
      </c>
      <c r="G206" s="6">
        <v>0</v>
      </c>
      <c r="H206" s="6">
        <v>0</v>
      </c>
      <c r="I206" s="7">
        <f t="shared" si="185"/>
        <v>0</v>
      </c>
      <c r="J206" s="6">
        <f t="shared" si="186"/>
        <v>0</v>
      </c>
      <c r="K206" s="6">
        <f t="shared" si="182"/>
        <v>0</v>
      </c>
      <c r="L206" s="6">
        <f t="shared" si="182"/>
        <v>0</v>
      </c>
      <c r="M206" s="7">
        <f t="shared" si="187"/>
        <v>0</v>
      </c>
      <c r="N206" s="6">
        <f t="shared" si="188"/>
        <v>0</v>
      </c>
      <c r="O206" s="6">
        <f t="shared" si="188"/>
        <v>0</v>
      </c>
      <c r="P206" s="7">
        <f t="shared" si="189"/>
        <v>0</v>
      </c>
      <c r="Q206" s="6">
        <f t="shared" si="190"/>
        <v>0</v>
      </c>
      <c r="R206" s="6">
        <f t="shared" si="183"/>
        <v>0</v>
      </c>
      <c r="S206" s="6">
        <f t="shared" si="183"/>
        <v>0</v>
      </c>
      <c r="T206" s="7">
        <f t="shared" si="191"/>
        <v>0</v>
      </c>
      <c r="U206" s="6">
        <f t="shared" si="192"/>
        <v>0</v>
      </c>
      <c r="V206" s="6">
        <f t="shared" si="192"/>
        <v>0</v>
      </c>
      <c r="W206" s="7">
        <f t="shared" si="193"/>
        <v>0</v>
      </c>
    </row>
    <row r="207" spans="1:23" x14ac:dyDescent="0.3">
      <c r="A207">
        <f t="shared" si="181"/>
        <v>2016</v>
      </c>
      <c r="B207" s="27">
        <v>47</v>
      </c>
      <c r="C207" s="6">
        <v>9787448</v>
      </c>
      <c r="D207" s="6">
        <v>6229</v>
      </c>
      <c r="E207" s="6">
        <v>369420</v>
      </c>
      <c r="F207" s="7">
        <f t="shared" si="184"/>
        <v>10163097</v>
      </c>
      <c r="G207" s="6">
        <v>0</v>
      </c>
      <c r="H207" s="6">
        <v>10228467</v>
      </c>
      <c r="I207" s="7">
        <f t="shared" si="185"/>
        <v>20391564</v>
      </c>
      <c r="J207" s="6">
        <f t="shared" si="186"/>
        <v>4078103.3333333335</v>
      </c>
      <c r="K207" s="6">
        <f t="shared" si="182"/>
        <v>2595.416666666667</v>
      </c>
      <c r="L207" s="6">
        <f t="shared" si="182"/>
        <v>153925</v>
      </c>
      <c r="M207" s="7">
        <f t="shared" si="187"/>
        <v>4234623.75</v>
      </c>
      <c r="N207" s="6">
        <f t="shared" si="188"/>
        <v>0</v>
      </c>
      <c r="O207" s="6">
        <f t="shared" si="188"/>
        <v>4261861.25</v>
      </c>
      <c r="P207" s="7">
        <f t="shared" si="189"/>
        <v>8496485</v>
      </c>
      <c r="Q207" s="6">
        <f t="shared" si="190"/>
        <v>1427336.1666666667</v>
      </c>
      <c r="R207" s="6">
        <f t="shared" si="183"/>
        <v>908.39583333333337</v>
      </c>
      <c r="S207" s="6">
        <f t="shared" si="183"/>
        <v>53873.75</v>
      </c>
      <c r="T207" s="7">
        <f t="shared" si="191"/>
        <v>1482118.3125</v>
      </c>
      <c r="U207" s="6">
        <f t="shared" si="192"/>
        <v>0</v>
      </c>
      <c r="V207" s="6">
        <f t="shared" si="192"/>
        <v>1491651.4375</v>
      </c>
      <c r="W207" s="7">
        <f t="shared" si="193"/>
        <v>2973769.75</v>
      </c>
    </row>
    <row r="208" spans="1:23" x14ac:dyDescent="0.3">
      <c r="A208">
        <f t="shared" si="181"/>
        <v>2016</v>
      </c>
      <c r="B208" s="27">
        <v>65</v>
      </c>
      <c r="C208" s="6">
        <v>830911</v>
      </c>
      <c r="D208" s="6">
        <v>10157224</v>
      </c>
      <c r="E208" s="6">
        <v>0</v>
      </c>
      <c r="F208" s="7">
        <f t="shared" si="184"/>
        <v>10988135</v>
      </c>
      <c r="G208" s="6">
        <v>0</v>
      </c>
      <c r="H208" s="6">
        <v>0</v>
      </c>
      <c r="I208" s="7">
        <f t="shared" si="185"/>
        <v>10988135</v>
      </c>
      <c r="J208" s="6">
        <f t="shared" si="186"/>
        <v>346212.91666666669</v>
      </c>
      <c r="K208" s="6">
        <f t="shared" si="182"/>
        <v>4232176.666666667</v>
      </c>
      <c r="L208" s="6">
        <f t="shared" si="182"/>
        <v>0</v>
      </c>
      <c r="M208" s="7">
        <f t="shared" si="187"/>
        <v>4578389.583333334</v>
      </c>
      <c r="N208" s="6">
        <f t="shared" si="188"/>
        <v>0</v>
      </c>
      <c r="O208" s="6">
        <f t="shared" si="188"/>
        <v>0</v>
      </c>
      <c r="P208" s="7">
        <f t="shared" si="189"/>
        <v>4578389.583333334</v>
      </c>
      <c r="Q208" s="6">
        <f t="shared" si="190"/>
        <v>121174.52083333333</v>
      </c>
      <c r="R208" s="6">
        <f t="shared" si="183"/>
        <v>1481261.8333333333</v>
      </c>
      <c r="S208" s="6">
        <f t="shared" si="183"/>
        <v>0</v>
      </c>
      <c r="T208" s="7">
        <f t="shared" si="191"/>
        <v>1602436.3541666665</v>
      </c>
      <c r="U208" s="6">
        <f t="shared" si="192"/>
        <v>0</v>
      </c>
      <c r="V208" s="6">
        <f t="shared" si="192"/>
        <v>0</v>
      </c>
      <c r="W208" s="7">
        <f t="shared" si="193"/>
        <v>1602436.3541666665</v>
      </c>
    </row>
    <row r="209" spans="1:23" x14ac:dyDescent="0.3">
      <c r="A209">
        <f t="shared" si="181"/>
        <v>2016</v>
      </c>
      <c r="B209" s="27">
        <v>66</v>
      </c>
      <c r="C209" s="6">
        <v>0</v>
      </c>
      <c r="D209" s="6">
        <v>0</v>
      </c>
      <c r="E209" s="6">
        <v>0</v>
      </c>
      <c r="F209" s="7">
        <f t="shared" si="184"/>
        <v>0</v>
      </c>
      <c r="G209" s="6">
        <v>0</v>
      </c>
      <c r="H209" s="6">
        <v>0</v>
      </c>
      <c r="I209" s="7">
        <f t="shared" si="185"/>
        <v>0</v>
      </c>
      <c r="J209" s="6">
        <f t="shared" si="186"/>
        <v>0</v>
      </c>
      <c r="K209" s="6">
        <f t="shared" si="182"/>
        <v>0</v>
      </c>
      <c r="L209" s="6">
        <f t="shared" si="182"/>
        <v>0</v>
      </c>
      <c r="M209" s="7">
        <f t="shared" si="187"/>
        <v>0</v>
      </c>
      <c r="N209" s="6">
        <f t="shared" si="188"/>
        <v>0</v>
      </c>
      <c r="O209" s="6">
        <f t="shared" si="188"/>
        <v>0</v>
      </c>
      <c r="P209" s="7">
        <f t="shared" si="189"/>
        <v>0</v>
      </c>
      <c r="Q209" s="6">
        <f t="shared" si="190"/>
        <v>0</v>
      </c>
      <c r="R209" s="6">
        <f t="shared" si="183"/>
        <v>0</v>
      </c>
      <c r="S209" s="6">
        <f t="shared" si="183"/>
        <v>0</v>
      </c>
      <c r="T209" s="7">
        <f t="shared" si="191"/>
        <v>0</v>
      </c>
      <c r="U209" s="6">
        <f t="shared" si="192"/>
        <v>0</v>
      </c>
      <c r="V209" s="6">
        <f t="shared" si="192"/>
        <v>0</v>
      </c>
      <c r="W209" s="7">
        <f t="shared" si="193"/>
        <v>0</v>
      </c>
    </row>
    <row r="210" spans="1:23" x14ac:dyDescent="0.3">
      <c r="A210">
        <f t="shared" si="181"/>
        <v>2016</v>
      </c>
      <c r="B210" s="27">
        <v>82</v>
      </c>
      <c r="C210" s="6">
        <v>3608576</v>
      </c>
      <c r="D210" s="6">
        <v>2313903</v>
      </c>
      <c r="E210" s="6">
        <v>207688</v>
      </c>
      <c r="F210" s="7">
        <f t="shared" si="184"/>
        <v>6130167</v>
      </c>
      <c r="G210" s="6">
        <v>0</v>
      </c>
      <c r="H210" s="6">
        <v>714149</v>
      </c>
      <c r="I210" s="7">
        <f t="shared" si="185"/>
        <v>6844316</v>
      </c>
      <c r="J210" s="6">
        <f t="shared" si="186"/>
        <v>1503573.3333333335</v>
      </c>
      <c r="K210" s="6">
        <f t="shared" si="182"/>
        <v>964126.25</v>
      </c>
      <c r="L210" s="6">
        <f t="shared" si="182"/>
        <v>86536.666666666672</v>
      </c>
      <c r="M210" s="7">
        <f t="shared" si="187"/>
        <v>2554236.25</v>
      </c>
      <c r="N210" s="6">
        <f t="shared" si="188"/>
        <v>0</v>
      </c>
      <c r="O210" s="6">
        <f t="shared" si="188"/>
        <v>297562.08333333337</v>
      </c>
      <c r="P210" s="7">
        <f t="shared" si="189"/>
        <v>2851798.3333333335</v>
      </c>
      <c r="Q210" s="6">
        <f t="shared" si="190"/>
        <v>526250.66666666674</v>
      </c>
      <c r="R210" s="6">
        <f t="shared" si="183"/>
        <v>337444.1875</v>
      </c>
      <c r="S210" s="6">
        <f t="shared" si="183"/>
        <v>30287.833333333332</v>
      </c>
      <c r="T210" s="7">
        <f t="shared" si="191"/>
        <v>893982.68750000012</v>
      </c>
      <c r="U210" s="6">
        <f t="shared" si="192"/>
        <v>0</v>
      </c>
      <c r="V210" s="6">
        <f t="shared" si="192"/>
        <v>104146.72916666667</v>
      </c>
      <c r="W210" s="7">
        <f t="shared" si="193"/>
        <v>998129.41666666674</v>
      </c>
    </row>
    <row r="211" spans="1:23" x14ac:dyDescent="0.3">
      <c r="B211" s="28" t="s">
        <v>8</v>
      </c>
      <c r="C211" s="6">
        <v>99370979</v>
      </c>
      <c r="D211" s="6">
        <v>32331860</v>
      </c>
      <c r="E211" s="6">
        <v>3872477</v>
      </c>
      <c r="F211" s="7">
        <f t="shared" ref="F211:W211" si="194">SUM(F200:F210)</f>
        <v>135575316</v>
      </c>
      <c r="G211" s="6">
        <v>3987556</v>
      </c>
      <c r="H211" s="6">
        <v>81123641</v>
      </c>
      <c r="I211" s="7">
        <f t="shared" si="194"/>
        <v>220686513</v>
      </c>
      <c r="J211" s="6">
        <f t="shared" si="194"/>
        <v>41404574.583333336</v>
      </c>
      <c r="K211" s="6">
        <f t="shared" si="194"/>
        <v>13471608.333333334</v>
      </c>
      <c r="L211" s="6">
        <f t="shared" si="194"/>
        <v>1613532.0833333335</v>
      </c>
      <c r="M211" s="7">
        <f t="shared" si="194"/>
        <v>56489715</v>
      </c>
      <c r="N211" s="6">
        <f t="shared" si="194"/>
        <v>1661481.666666667</v>
      </c>
      <c r="O211" s="6">
        <f t="shared" si="194"/>
        <v>33801517.083333336</v>
      </c>
      <c r="P211" s="7">
        <f t="shared" si="194"/>
        <v>91952713.75</v>
      </c>
      <c r="Q211" s="6">
        <f t="shared" si="194"/>
        <v>14491601.104166666</v>
      </c>
      <c r="R211" s="6">
        <f t="shared" si="194"/>
        <v>4715062.916666666</v>
      </c>
      <c r="S211" s="6">
        <f t="shared" si="194"/>
        <v>564736.22916666663</v>
      </c>
      <c r="T211" s="7">
        <f t="shared" si="194"/>
        <v>19771400.250000004</v>
      </c>
      <c r="U211" s="6">
        <f t="shared" si="194"/>
        <v>581518.58333333337</v>
      </c>
      <c r="V211" s="6">
        <f t="shared" si="194"/>
        <v>11830530.979166666</v>
      </c>
      <c r="W211" s="7">
        <f t="shared" si="194"/>
        <v>32183449.8125</v>
      </c>
    </row>
    <row r="213" spans="1:23" x14ac:dyDescent="0.3">
      <c r="B213" s="25">
        <v>2017</v>
      </c>
      <c r="C213" s="63" t="s">
        <v>0</v>
      </c>
      <c r="D213" s="64"/>
      <c r="E213" s="64"/>
      <c r="F213" s="64"/>
      <c r="G213" s="64"/>
      <c r="H213" s="64"/>
      <c r="I213" s="65"/>
      <c r="J213" s="63" t="s">
        <v>30</v>
      </c>
      <c r="K213" s="64"/>
      <c r="L213" s="64"/>
      <c r="M213" s="64"/>
      <c r="N213" s="64"/>
      <c r="O213" s="64"/>
      <c r="P213" s="65"/>
      <c r="Q213" s="55" t="s">
        <v>31</v>
      </c>
      <c r="R213" s="55"/>
      <c r="S213" s="55"/>
      <c r="T213" s="55"/>
      <c r="U213" s="55"/>
      <c r="V213" s="55"/>
      <c r="W213" s="55"/>
    </row>
    <row r="214" spans="1:23" ht="72" x14ac:dyDescent="0.3">
      <c r="B214" s="26" t="s">
        <v>73</v>
      </c>
      <c r="C214" s="4" t="s">
        <v>2</v>
      </c>
      <c r="D214" s="4" t="s">
        <v>3</v>
      </c>
      <c r="E214" s="4" t="s">
        <v>4</v>
      </c>
      <c r="F214" s="5" t="s">
        <v>5</v>
      </c>
      <c r="G214" s="4" t="s">
        <v>6</v>
      </c>
      <c r="H214" s="4" t="s">
        <v>7</v>
      </c>
      <c r="I214" s="5" t="s">
        <v>8</v>
      </c>
      <c r="J214" s="4" t="s">
        <v>2</v>
      </c>
      <c r="K214" s="4" t="s">
        <v>3</v>
      </c>
      <c r="L214" s="4" t="s">
        <v>4</v>
      </c>
      <c r="M214" s="5" t="s">
        <v>5</v>
      </c>
      <c r="N214" s="4" t="s">
        <v>6</v>
      </c>
      <c r="O214" s="4" t="s">
        <v>7</v>
      </c>
      <c r="P214" s="5" t="s">
        <v>8</v>
      </c>
      <c r="Q214" s="4" t="s">
        <v>2</v>
      </c>
      <c r="R214" s="4" t="s">
        <v>3</v>
      </c>
      <c r="S214" s="4" t="s">
        <v>4</v>
      </c>
      <c r="T214" s="5" t="s">
        <v>5</v>
      </c>
      <c r="U214" s="4" t="s">
        <v>6</v>
      </c>
      <c r="V214" s="4" t="s">
        <v>7</v>
      </c>
      <c r="W214" s="5" t="s">
        <v>8</v>
      </c>
    </row>
    <row r="215" spans="1:23" x14ac:dyDescent="0.3">
      <c r="A215">
        <f t="shared" ref="A215:A225" si="195">A200+1</f>
        <v>2017</v>
      </c>
      <c r="B215" s="27">
        <v>9</v>
      </c>
      <c r="C215" s="6">
        <v>7061600</v>
      </c>
      <c r="D215" s="6">
        <v>12607295</v>
      </c>
      <c r="E215" s="6">
        <v>0</v>
      </c>
      <c r="F215" s="7">
        <f>+SUM(C215:E215)</f>
        <v>19668895</v>
      </c>
      <c r="G215" s="6">
        <v>130673</v>
      </c>
      <c r="H215" s="6">
        <v>0</v>
      </c>
      <c r="I215" s="7">
        <f>SUM(F215:H215)</f>
        <v>19799568</v>
      </c>
      <c r="J215" s="6">
        <f>C215*$J$1</f>
        <v>2942333.3333333335</v>
      </c>
      <c r="K215" s="6">
        <f t="shared" ref="K215:L225" si="196">D215*$J$1</f>
        <v>5253039.583333334</v>
      </c>
      <c r="L215" s="6">
        <f t="shared" si="196"/>
        <v>0</v>
      </c>
      <c r="M215" s="7">
        <f>+SUM(J215:L215)</f>
        <v>8195372.9166666679</v>
      </c>
      <c r="N215" s="6">
        <f>G215*$J$1</f>
        <v>54447.083333333336</v>
      </c>
      <c r="O215" s="6">
        <f>H215*$J$1</f>
        <v>0</v>
      </c>
      <c r="P215" s="7">
        <f>SUM(M215:O215)</f>
        <v>8249820.0000000009</v>
      </c>
      <c r="Q215" s="6">
        <f>J215*$Q$1</f>
        <v>1029816.6666666666</v>
      </c>
      <c r="R215" s="6">
        <f t="shared" ref="R215:S225" si="197">K215*$Q$1</f>
        <v>1838563.8541666667</v>
      </c>
      <c r="S215" s="6">
        <f t="shared" si="197"/>
        <v>0</v>
      </c>
      <c r="T215" s="7">
        <f>+SUM(Q215:S215)</f>
        <v>2868380.5208333335</v>
      </c>
      <c r="U215" s="6">
        <f>N215*$Q$1</f>
        <v>19056.479166666668</v>
      </c>
      <c r="V215" s="6">
        <f>O215*$Q$1</f>
        <v>0</v>
      </c>
      <c r="W215" s="7">
        <f>SUM(T215:V215)</f>
        <v>2887437</v>
      </c>
    </row>
    <row r="216" spans="1:23" x14ac:dyDescent="0.3">
      <c r="A216">
        <f t="shared" si="195"/>
        <v>2017</v>
      </c>
      <c r="B216" s="27">
        <v>11</v>
      </c>
      <c r="C216" s="6">
        <v>88879</v>
      </c>
      <c r="D216" s="6">
        <v>899102</v>
      </c>
      <c r="E216" s="6">
        <v>0</v>
      </c>
      <c r="F216" s="7">
        <f t="shared" ref="F216:F225" si="198">+SUM(C216:E216)</f>
        <v>987981</v>
      </c>
      <c r="G216" s="6">
        <v>7574</v>
      </c>
      <c r="H216" s="6">
        <v>0</v>
      </c>
      <c r="I216" s="7">
        <f t="shared" ref="I216:I225" si="199">SUM(F216:H216)</f>
        <v>995555</v>
      </c>
      <c r="J216" s="6">
        <f t="shared" ref="J216:J225" si="200">C216*$J$1</f>
        <v>37032.916666666672</v>
      </c>
      <c r="K216" s="6">
        <f t="shared" si="196"/>
        <v>374625.83333333337</v>
      </c>
      <c r="L216" s="6">
        <f t="shared" si="196"/>
        <v>0</v>
      </c>
      <c r="M216" s="7">
        <f t="shared" ref="M216:M225" si="201">+SUM(J216:L216)</f>
        <v>411658.75000000006</v>
      </c>
      <c r="N216" s="6">
        <f t="shared" ref="N216:O225" si="202">G216*$J$1</f>
        <v>3155.8333333333335</v>
      </c>
      <c r="O216" s="6">
        <f t="shared" si="202"/>
        <v>0</v>
      </c>
      <c r="P216" s="7">
        <f t="shared" ref="P216:P225" si="203">SUM(M216:O216)</f>
        <v>414814.58333333337</v>
      </c>
      <c r="Q216" s="6">
        <f t="shared" ref="Q216:Q225" si="204">J216*$Q$1</f>
        <v>12961.520833333334</v>
      </c>
      <c r="R216" s="6">
        <f t="shared" si="197"/>
        <v>131119.04166666669</v>
      </c>
      <c r="S216" s="6">
        <f t="shared" si="197"/>
        <v>0</v>
      </c>
      <c r="T216" s="7">
        <f t="shared" ref="T216:T225" si="205">+SUM(Q216:S216)</f>
        <v>144080.56250000003</v>
      </c>
      <c r="U216" s="6">
        <f t="shared" ref="U216:V225" si="206">N216*$Q$1</f>
        <v>1104.5416666666667</v>
      </c>
      <c r="V216" s="6">
        <f t="shared" si="206"/>
        <v>0</v>
      </c>
      <c r="W216" s="7">
        <f t="shared" ref="W216:W225" si="207">SUM(T216:V216)</f>
        <v>145185.10416666669</v>
      </c>
    </row>
    <row r="217" spans="1:23" x14ac:dyDescent="0.3">
      <c r="A217">
        <f t="shared" si="195"/>
        <v>2017</v>
      </c>
      <c r="B217" s="27">
        <v>31</v>
      </c>
      <c r="C217" s="6">
        <v>77537490</v>
      </c>
      <c r="D217" s="6">
        <v>5435955</v>
      </c>
      <c r="E217" s="6">
        <v>3474321</v>
      </c>
      <c r="F217" s="7">
        <f t="shared" si="198"/>
        <v>86447766</v>
      </c>
      <c r="G217" s="6">
        <v>4233335</v>
      </c>
      <c r="H217" s="6">
        <v>0</v>
      </c>
      <c r="I217" s="7">
        <f t="shared" si="199"/>
        <v>90681101</v>
      </c>
      <c r="J217" s="6">
        <f t="shared" si="200"/>
        <v>32307287.5</v>
      </c>
      <c r="K217" s="6">
        <f t="shared" si="196"/>
        <v>2264981.25</v>
      </c>
      <c r="L217" s="6">
        <f t="shared" si="196"/>
        <v>1447633.75</v>
      </c>
      <c r="M217" s="7">
        <f t="shared" si="201"/>
        <v>36019902.5</v>
      </c>
      <c r="N217" s="6">
        <f t="shared" si="202"/>
        <v>1763889.5833333335</v>
      </c>
      <c r="O217" s="6">
        <f t="shared" si="202"/>
        <v>0</v>
      </c>
      <c r="P217" s="7">
        <f t="shared" si="203"/>
        <v>37783792.083333336</v>
      </c>
      <c r="Q217" s="6">
        <f t="shared" si="204"/>
        <v>11307550.625</v>
      </c>
      <c r="R217" s="6">
        <f t="shared" si="197"/>
        <v>792743.4375</v>
      </c>
      <c r="S217" s="6">
        <f t="shared" si="197"/>
        <v>506671.81249999994</v>
      </c>
      <c r="T217" s="7">
        <f t="shared" si="205"/>
        <v>12606965.875</v>
      </c>
      <c r="U217" s="6">
        <f t="shared" si="206"/>
        <v>617361.35416666663</v>
      </c>
      <c r="V217" s="6">
        <f t="shared" si="206"/>
        <v>0</v>
      </c>
      <c r="W217" s="7">
        <f t="shared" si="207"/>
        <v>13224327.229166666</v>
      </c>
    </row>
    <row r="218" spans="1:23" x14ac:dyDescent="0.3">
      <c r="A218">
        <f t="shared" si="195"/>
        <v>2017</v>
      </c>
      <c r="B218" s="27">
        <v>32</v>
      </c>
      <c r="C218" s="6">
        <v>0</v>
      </c>
      <c r="D218" s="6">
        <v>0</v>
      </c>
      <c r="E218" s="6">
        <v>0</v>
      </c>
      <c r="F218" s="7">
        <f t="shared" si="198"/>
        <v>0</v>
      </c>
      <c r="G218" s="6">
        <v>0</v>
      </c>
      <c r="H218" s="6">
        <v>0</v>
      </c>
      <c r="I218" s="7">
        <f t="shared" si="199"/>
        <v>0</v>
      </c>
      <c r="J218" s="6">
        <f t="shared" si="200"/>
        <v>0</v>
      </c>
      <c r="K218" s="6">
        <f t="shared" si="196"/>
        <v>0</v>
      </c>
      <c r="L218" s="6">
        <f t="shared" si="196"/>
        <v>0</v>
      </c>
      <c r="M218" s="7">
        <f t="shared" si="201"/>
        <v>0</v>
      </c>
      <c r="N218" s="6">
        <f t="shared" si="202"/>
        <v>0</v>
      </c>
      <c r="O218" s="6">
        <f t="shared" si="202"/>
        <v>0</v>
      </c>
      <c r="P218" s="7">
        <f t="shared" si="203"/>
        <v>0</v>
      </c>
      <c r="Q218" s="6">
        <f t="shared" si="204"/>
        <v>0</v>
      </c>
      <c r="R218" s="6">
        <f t="shared" si="197"/>
        <v>0</v>
      </c>
      <c r="S218" s="6">
        <f t="shared" si="197"/>
        <v>0</v>
      </c>
      <c r="T218" s="7">
        <f t="shared" si="205"/>
        <v>0</v>
      </c>
      <c r="U218" s="6">
        <f t="shared" si="206"/>
        <v>0</v>
      </c>
      <c r="V218" s="6">
        <f t="shared" si="206"/>
        <v>0</v>
      </c>
      <c r="W218" s="7">
        <f t="shared" si="207"/>
        <v>0</v>
      </c>
    </row>
    <row r="219" spans="1:23" x14ac:dyDescent="0.3">
      <c r="A219">
        <f t="shared" si="195"/>
        <v>2017</v>
      </c>
      <c r="B219" s="27">
        <v>33</v>
      </c>
      <c r="C219" s="6">
        <v>107237</v>
      </c>
      <c r="D219" s="6">
        <v>851352</v>
      </c>
      <c r="E219" s="6">
        <v>3</v>
      </c>
      <c r="F219" s="7">
        <f t="shared" si="198"/>
        <v>958592</v>
      </c>
      <c r="G219" s="6">
        <v>8134</v>
      </c>
      <c r="H219" s="6">
        <v>71418330</v>
      </c>
      <c r="I219" s="7">
        <f t="shared" si="199"/>
        <v>72385056</v>
      </c>
      <c r="J219" s="6">
        <f t="shared" si="200"/>
        <v>44682.083333333336</v>
      </c>
      <c r="K219" s="6">
        <f t="shared" si="196"/>
        <v>354730</v>
      </c>
      <c r="L219" s="6">
        <f t="shared" si="196"/>
        <v>1.25</v>
      </c>
      <c r="M219" s="7">
        <f t="shared" si="201"/>
        <v>399413.33333333331</v>
      </c>
      <c r="N219" s="6">
        <f t="shared" si="202"/>
        <v>3389.166666666667</v>
      </c>
      <c r="O219" s="6">
        <f t="shared" si="202"/>
        <v>29757637.5</v>
      </c>
      <c r="P219" s="7">
        <f t="shared" si="203"/>
        <v>30160440</v>
      </c>
      <c r="Q219" s="6">
        <f t="shared" si="204"/>
        <v>15638.729166666666</v>
      </c>
      <c r="R219" s="6">
        <f t="shared" si="197"/>
        <v>124155.49999999999</v>
      </c>
      <c r="S219" s="6">
        <f t="shared" si="197"/>
        <v>0.4375</v>
      </c>
      <c r="T219" s="7">
        <f t="shared" si="205"/>
        <v>139794.66666666666</v>
      </c>
      <c r="U219" s="6">
        <f t="shared" si="206"/>
        <v>1186.2083333333333</v>
      </c>
      <c r="V219" s="6">
        <f t="shared" si="206"/>
        <v>10415173.125</v>
      </c>
      <c r="W219" s="7">
        <f t="shared" si="207"/>
        <v>10556154</v>
      </c>
    </row>
    <row r="220" spans="1:23" x14ac:dyDescent="0.3">
      <c r="A220">
        <f t="shared" si="195"/>
        <v>2017</v>
      </c>
      <c r="B220" s="27">
        <v>40</v>
      </c>
      <c r="C220" s="6">
        <v>0</v>
      </c>
      <c r="D220" s="6">
        <v>0</v>
      </c>
      <c r="E220" s="6">
        <v>0</v>
      </c>
      <c r="F220" s="7">
        <f t="shared" si="198"/>
        <v>0</v>
      </c>
      <c r="G220" s="6">
        <v>0</v>
      </c>
      <c r="H220" s="6">
        <v>0</v>
      </c>
      <c r="I220" s="7">
        <f t="shared" si="199"/>
        <v>0</v>
      </c>
      <c r="J220" s="6">
        <f t="shared" si="200"/>
        <v>0</v>
      </c>
      <c r="K220" s="6">
        <f t="shared" si="196"/>
        <v>0</v>
      </c>
      <c r="L220" s="6">
        <f t="shared" si="196"/>
        <v>0</v>
      </c>
      <c r="M220" s="7">
        <f t="shared" si="201"/>
        <v>0</v>
      </c>
      <c r="N220" s="6">
        <f t="shared" si="202"/>
        <v>0</v>
      </c>
      <c r="O220" s="6">
        <f t="shared" si="202"/>
        <v>0</v>
      </c>
      <c r="P220" s="7">
        <f t="shared" si="203"/>
        <v>0</v>
      </c>
      <c r="Q220" s="6">
        <f t="shared" si="204"/>
        <v>0</v>
      </c>
      <c r="R220" s="6">
        <f t="shared" si="197"/>
        <v>0</v>
      </c>
      <c r="S220" s="6">
        <f t="shared" si="197"/>
        <v>0</v>
      </c>
      <c r="T220" s="7">
        <f t="shared" si="205"/>
        <v>0</v>
      </c>
      <c r="U220" s="6">
        <f t="shared" si="206"/>
        <v>0</v>
      </c>
      <c r="V220" s="6">
        <f t="shared" si="206"/>
        <v>0</v>
      </c>
      <c r="W220" s="7">
        <f t="shared" si="207"/>
        <v>0</v>
      </c>
    </row>
    <row r="221" spans="1:23" x14ac:dyDescent="0.3">
      <c r="A221">
        <f t="shared" si="195"/>
        <v>2017</v>
      </c>
      <c r="B221" s="27">
        <v>46</v>
      </c>
      <c r="C221" s="6">
        <v>0</v>
      </c>
      <c r="D221" s="6">
        <v>0</v>
      </c>
      <c r="E221" s="6">
        <v>0</v>
      </c>
      <c r="F221" s="7">
        <f t="shared" si="198"/>
        <v>0</v>
      </c>
      <c r="G221" s="6">
        <v>0</v>
      </c>
      <c r="H221" s="6">
        <v>0</v>
      </c>
      <c r="I221" s="7">
        <f t="shared" si="199"/>
        <v>0</v>
      </c>
      <c r="J221" s="6">
        <f t="shared" si="200"/>
        <v>0</v>
      </c>
      <c r="K221" s="6">
        <f t="shared" si="196"/>
        <v>0</v>
      </c>
      <c r="L221" s="6">
        <f t="shared" si="196"/>
        <v>0</v>
      </c>
      <c r="M221" s="7">
        <f t="shared" si="201"/>
        <v>0</v>
      </c>
      <c r="N221" s="6">
        <f t="shared" si="202"/>
        <v>0</v>
      </c>
      <c r="O221" s="6">
        <f t="shared" si="202"/>
        <v>0</v>
      </c>
      <c r="P221" s="7">
        <f t="shared" si="203"/>
        <v>0</v>
      </c>
      <c r="Q221" s="6">
        <f t="shared" si="204"/>
        <v>0</v>
      </c>
      <c r="R221" s="6">
        <f t="shared" si="197"/>
        <v>0</v>
      </c>
      <c r="S221" s="6">
        <f t="shared" si="197"/>
        <v>0</v>
      </c>
      <c r="T221" s="7">
        <f t="shared" si="205"/>
        <v>0</v>
      </c>
      <c r="U221" s="6">
        <f t="shared" si="206"/>
        <v>0</v>
      </c>
      <c r="V221" s="6">
        <f t="shared" si="206"/>
        <v>0</v>
      </c>
      <c r="W221" s="7">
        <f t="shared" si="207"/>
        <v>0</v>
      </c>
    </row>
    <row r="222" spans="1:23" x14ac:dyDescent="0.3">
      <c r="A222">
        <f t="shared" si="195"/>
        <v>2017</v>
      </c>
      <c r="B222" s="27">
        <v>47</v>
      </c>
      <c r="C222" s="6">
        <v>10986065</v>
      </c>
      <c r="D222" s="6">
        <v>13320</v>
      </c>
      <c r="E222" s="6">
        <v>73341</v>
      </c>
      <c r="F222" s="7">
        <f t="shared" si="198"/>
        <v>11072726</v>
      </c>
      <c r="G222" s="6">
        <v>0</v>
      </c>
      <c r="H222" s="6">
        <v>9537657</v>
      </c>
      <c r="I222" s="7">
        <f t="shared" si="199"/>
        <v>20610383</v>
      </c>
      <c r="J222" s="6">
        <f t="shared" si="200"/>
        <v>4577527.083333334</v>
      </c>
      <c r="K222" s="6">
        <f t="shared" si="196"/>
        <v>5550</v>
      </c>
      <c r="L222" s="6">
        <f t="shared" si="196"/>
        <v>30558.75</v>
      </c>
      <c r="M222" s="7">
        <f t="shared" si="201"/>
        <v>4613635.833333334</v>
      </c>
      <c r="N222" s="6">
        <f t="shared" si="202"/>
        <v>0</v>
      </c>
      <c r="O222" s="6">
        <f t="shared" si="202"/>
        <v>3974023.75</v>
      </c>
      <c r="P222" s="7">
        <f t="shared" si="203"/>
        <v>8587659.583333334</v>
      </c>
      <c r="Q222" s="6">
        <f t="shared" si="204"/>
        <v>1602134.4791666667</v>
      </c>
      <c r="R222" s="6">
        <f t="shared" si="197"/>
        <v>1942.4999999999998</v>
      </c>
      <c r="S222" s="6">
        <f t="shared" si="197"/>
        <v>10695.5625</v>
      </c>
      <c r="T222" s="7">
        <f t="shared" si="205"/>
        <v>1614772.5416666667</v>
      </c>
      <c r="U222" s="6">
        <f t="shared" si="206"/>
        <v>0</v>
      </c>
      <c r="V222" s="6">
        <f t="shared" si="206"/>
        <v>1390908.3125</v>
      </c>
      <c r="W222" s="7">
        <f t="shared" si="207"/>
        <v>3005680.854166667</v>
      </c>
    </row>
    <row r="223" spans="1:23" x14ac:dyDescent="0.3">
      <c r="A223">
        <f t="shared" si="195"/>
        <v>2017</v>
      </c>
      <c r="B223" s="27">
        <v>65</v>
      </c>
      <c r="C223" s="6">
        <v>1044056</v>
      </c>
      <c r="D223" s="6">
        <v>10083561</v>
      </c>
      <c r="E223" s="6">
        <v>0</v>
      </c>
      <c r="F223" s="7">
        <f t="shared" si="198"/>
        <v>11127617</v>
      </c>
      <c r="G223" s="6">
        <v>0</v>
      </c>
      <c r="H223" s="6">
        <v>0</v>
      </c>
      <c r="I223" s="7">
        <f t="shared" si="199"/>
        <v>11127617</v>
      </c>
      <c r="J223" s="6">
        <f t="shared" si="200"/>
        <v>435023.33333333337</v>
      </c>
      <c r="K223" s="6">
        <f t="shared" si="196"/>
        <v>4201483.75</v>
      </c>
      <c r="L223" s="6">
        <f t="shared" si="196"/>
        <v>0</v>
      </c>
      <c r="M223" s="7">
        <f t="shared" si="201"/>
        <v>4636507.083333333</v>
      </c>
      <c r="N223" s="6">
        <f t="shared" si="202"/>
        <v>0</v>
      </c>
      <c r="O223" s="6">
        <f t="shared" si="202"/>
        <v>0</v>
      </c>
      <c r="P223" s="7">
        <f t="shared" si="203"/>
        <v>4636507.083333333</v>
      </c>
      <c r="Q223" s="6">
        <f t="shared" si="204"/>
        <v>152258.16666666666</v>
      </c>
      <c r="R223" s="6">
        <f t="shared" si="197"/>
        <v>1470519.3125</v>
      </c>
      <c r="S223" s="6">
        <f t="shared" si="197"/>
        <v>0</v>
      </c>
      <c r="T223" s="7">
        <f t="shared" si="205"/>
        <v>1622777.4791666667</v>
      </c>
      <c r="U223" s="6">
        <f t="shared" si="206"/>
        <v>0</v>
      </c>
      <c r="V223" s="6">
        <f t="shared" si="206"/>
        <v>0</v>
      </c>
      <c r="W223" s="7">
        <f t="shared" si="207"/>
        <v>1622777.4791666667</v>
      </c>
    </row>
    <row r="224" spans="1:23" x14ac:dyDescent="0.3">
      <c r="A224">
        <f t="shared" si="195"/>
        <v>2017</v>
      </c>
      <c r="B224" s="27">
        <v>66</v>
      </c>
      <c r="C224" s="6">
        <v>0</v>
      </c>
      <c r="D224" s="6">
        <v>0</v>
      </c>
      <c r="E224" s="6">
        <v>0</v>
      </c>
      <c r="F224" s="7">
        <f t="shared" si="198"/>
        <v>0</v>
      </c>
      <c r="G224" s="6">
        <v>0</v>
      </c>
      <c r="H224" s="6">
        <v>0</v>
      </c>
      <c r="I224" s="7">
        <f t="shared" si="199"/>
        <v>0</v>
      </c>
      <c r="J224" s="6">
        <f t="shared" si="200"/>
        <v>0</v>
      </c>
      <c r="K224" s="6">
        <f t="shared" si="196"/>
        <v>0</v>
      </c>
      <c r="L224" s="6">
        <f t="shared" si="196"/>
        <v>0</v>
      </c>
      <c r="M224" s="7">
        <f t="shared" si="201"/>
        <v>0</v>
      </c>
      <c r="N224" s="6">
        <f t="shared" si="202"/>
        <v>0</v>
      </c>
      <c r="O224" s="6">
        <f t="shared" si="202"/>
        <v>0</v>
      </c>
      <c r="P224" s="7">
        <f t="shared" si="203"/>
        <v>0</v>
      </c>
      <c r="Q224" s="6">
        <f t="shared" si="204"/>
        <v>0</v>
      </c>
      <c r="R224" s="6">
        <f t="shared" si="197"/>
        <v>0</v>
      </c>
      <c r="S224" s="6">
        <f t="shared" si="197"/>
        <v>0</v>
      </c>
      <c r="T224" s="7">
        <f t="shared" si="205"/>
        <v>0</v>
      </c>
      <c r="U224" s="6">
        <f t="shared" si="206"/>
        <v>0</v>
      </c>
      <c r="V224" s="6">
        <f t="shared" si="206"/>
        <v>0</v>
      </c>
      <c r="W224" s="7">
        <f t="shared" si="207"/>
        <v>0</v>
      </c>
    </row>
    <row r="225" spans="1:23" x14ac:dyDescent="0.3">
      <c r="A225">
        <f t="shared" si="195"/>
        <v>2017</v>
      </c>
      <c r="B225" s="27">
        <v>82</v>
      </c>
      <c r="C225" s="6">
        <v>3619479</v>
      </c>
      <c r="D225" s="6">
        <v>2314873</v>
      </c>
      <c r="E225" s="6">
        <v>214042</v>
      </c>
      <c r="F225" s="7">
        <f t="shared" si="198"/>
        <v>6148394</v>
      </c>
      <c r="G225" s="6">
        <v>0</v>
      </c>
      <c r="H225" s="6">
        <v>726935</v>
      </c>
      <c r="I225" s="7">
        <f t="shared" si="199"/>
        <v>6875329</v>
      </c>
      <c r="J225" s="6">
        <f t="shared" si="200"/>
        <v>1508116.25</v>
      </c>
      <c r="K225" s="6">
        <f t="shared" si="196"/>
        <v>964530.41666666674</v>
      </c>
      <c r="L225" s="6">
        <f t="shared" si="196"/>
        <v>89184.166666666672</v>
      </c>
      <c r="M225" s="7">
        <f t="shared" si="201"/>
        <v>2561830.8333333335</v>
      </c>
      <c r="N225" s="6">
        <f t="shared" si="202"/>
        <v>0</v>
      </c>
      <c r="O225" s="6">
        <f t="shared" si="202"/>
        <v>302889.58333333337</v>
      </c>
      <c r="P225" s="7">
        <f t="shared" si="203"/>
        <v>2864720.416666667</v>
      </c>
      <c r="Q225" s="6">
        <f t="shared" si="204"/>
        <v>527840.6875</v>
      </c>
      <c r="R225" s="6">
        <f t="shared" si="197"/>
        <v>337585.64583333331</v>
      </c>
      <c r="S225" s="6">
        <f t="shared" si="197"/>
        <v>31214.458333333332</v>
      </c>
      <c r="T225" s="7">
        <f t="shared" si="205"/>
        <v>896640.79166666663</v>
      </c>
      <c r="U225" s="6">
        <f t="shared" si="206"/>
        <v>0</v>
      </c>
      <c r="V225" s="6">
        <f t="shared" si="206"/>
        <v>106011.35416666667</v>
      </c>
      <c r="W225" s="7">
        <f t="shared" si="207"/>
        <v>1002652.1458333333</v>
      </c>
    </row>
    <row r="226" spans="1:23" x14ac:dyDescent="0.3">
      <c r="B226" s="28" t="s">
        <v>8</v>
      </c>
      <c r="C226" s="6">
        <v>100444806</v>
      </c>
      <c r="D226" s="6">
        <v>32205458</v>
      </c>
      <c r="E226" s="6">
        <v>3761707</v>
      </c>
      <c r="F226" s="7">
        <f t="shared" ref="F226:W226" si="208">SUM(F215:F225)</f>
        <v>136411971</v>
      </c>
      <c r="G226" s="6">
        <v>4379716</v>
      </c>
      <c r="H226" s="6">
        <v>81682922</v>
      </c>
      <c r="I226" s="7">
        <f t="shared" si="208"/>
        <v>222474609</v>
      </c>
      <c r="J226" s="6">
        <f t="shared" si="208"/>
        <v>41852002.500000007</v>
      </c>
      <c r="K226" s="6">
        <f t="shared" si="208"/>
        <v>13418940.833333334</v>
      </c>
      <c r="L226" s="6">
        <f t="shared" si="208"/>
        <v>1567377.9166666667</v>
      </c>
      <c r="M226" s="7">
        <f t="shared" si="208"/>
        <v>56838321.250000015</v>
      </c>
      <c r="N226" s="6">
        <f t="shared" si="208"/>
        <v>1824881.666666667</v>
      </c>
      <c r="O226" s="6">
        <f t="shared" si="208"/>
        <v>34034550.833333336</v>
      </c>
      <c r="P226" s="7">
        <f t="shared" si="208"/>
        <v>92697753.75</v>
      </c>
      <c r="Q226" s="6">
        <f t="shared" si="208"/>
        <v>14648200.874999998</v>
      </c>
      <c r="R226" s="6">
        <f t="shared" si="208"/>
        <v>4696629.291666667</v>
      </c>
      <c r="S226" s="6">
        <f t="shared" si="208"/>
        <v>548582.27083333326</v>
      </c>
      <c r="T226" s="7">
        <f t="shared" si="208"/>
        <v>19893412.437500004</v>
      </c>
      <c r="U226" s="6">
        <f t="shared" si="208"/>
        <v>638708.58333333337</v>
      </c>
      <c r="V226" s="6">
        <f t="shared" si="208"/>
        <v>11912092.791666666</v>
      </c>
      <c r="W226" s="7">
        <f t="shared" si="208"/>
        <v>32444213.8125</v>
      </c>
    </row>
    <row r="228" spans="1:23" x14ac:dyDescent="0.3">
      <c r="B228" s="25">
        <v>2018</v>
      </c>
      <c r="C228" s="55" t="s">
        <v>0</v>
      </c>
      <c r="D228" s="55"/>
      <c r="E228" s="55"/>
      <c r="F228" s="55"/>
      <c r="G228" s="55"/>
      <c r="H228" s="55"/>
      <c r="I228" s="55"/>
      <c r="J228" s="55" t="s">
        <v>30</v>
      </c>
      <c r="K228" s="55"/>
      <c r="L228" s="55"/>
      <c r="M228" s="55"/>
      <c r="N228" s="55"/>
      <c r="O228" s="55"/>
      <c r="P228" s="55"/>
      <c r="Q228" s="55" t="s">
        <v>31</v>
      </c>
      <c r="R228" s="55"/>
      <c r="S228" s="55"/>
      <c r="T228" s="55"/>
      <c r="U228" s="55"/>
      <c r="V228" s="55"/>
      <c r="W228" s="55"/>
    </row>
    <row r="229" spans="1:23" ht="72" x14ac:dyDescent="0.3">
      <c r="B229" s="26" t="s">
        <v>73</v>
      </c>
      <c r="C229" s="4" t="s">
        <v>2</v>
      </c>
      <c r="D229" s="4" t="s">
        <v>3</v>
      </c>
      <c r="E229" s="4" t="s">
        <v>4</v>
      </c>
      <c r="F229" s="5" t="s">
        <v>5</v>
      </c>
      <c r="G229" s="4" t="s">
        <v>6</v>
      </c>
      <c r="H229" s="4" t="s">
        <v>7</v>
      </c>
      <c r="I229" s="5" t="s">
        <v>8</v>
      </c>
      <c r="J229" s="4" t="s">
        <v>2</v>
      </c>
      <c r="K229" s="4" t="s">
        <v>3</v>
      </c>
      <c r="L229" s="4" t="s">
        <v>4</v>
      </c>
      <c r="M229" s="5" t="s">
        <v>5</v>
      </c>
      <c r="N229" s="4" t="s">
        <v>6</v>
      </c>
      <c r="O229" s="4" t="s">
        <v>7</v>
      </c>
      <c r="P229" s="5" t="s">
        <v>8</v>
      </c>
      <c r="Q229" s="4" t="s">
        <v>2</v>
      </c>
      <c r="R229" s="4" t="s">
        <v>3</v>
      </c>
      <c r="S229" s="4" t="s">
        <v>4</v>
      </c>
      <c r="T229" s="5" t="s">
        <v>5</v>
      </c>
      <c r="U229" s="4" t="s">
        <v>6</v>
      </c>
      <c r="V229" s="4" t="s">
        <v>7</v>
      </c>
      <c r="W229" s="5" t="s">
        <v>8</v>
      </c>
    </row>
    <row r="230" spans="1:23" x14ac:dyDescent="0.3">
      <c r="A230">
        <f t="shared" ref="A230:A240" si="209">A215+1</f>
        <v>2018</v>
      </c>
      <c r="B230" s="27">
        <v>9</v>
      </c>
      <c r="C230" s="6">
        <v>7550030</v>
      </c>
      <c r="D230" s="6">
        <v>12376139</v>
      </c>
      <c r="E230" s="6">
        <v>0</v>
      </c>
      <c r="F230" s="7">
        <f>+SUM(C230:E230)</f>
        <v>19926169</v>
      </c>
      <c r="G230" s="6">
        <v>90029</v>
      </c>
      <c r="H230" s="6">
        <v>0</v>
      </c>
      <c r="I230" s="7">
        <f>SUM(F230:H230)</f>
        <v>20016198</v>
      </c>
      <c r="J230" s="6">
        <f>C230*$J$1</f>
        <v>3145845.8333333335</v>
      </c>
      <c r="K230" s="6">
        <f t="shared" ref="K230:L240" si="210">D230*$J$1</f>
        <v>5156724.583333334</v>
      </c>
      <c r="L230" s="6">
        <f t="shared" si="210"/>
        <v>0</v>
      </c>
      <c r="M230" s="7">
        <f>+SUM(J230:L230)</f>
        <v>8302570.4166666679</v>
      </c>
      <c r="N230" s="6">
        <f>G230*$J$1</f>
        <v>37512.083333333336</v>
      </c>
      <c r="O230" s="6">
        <f>H230*$J$1</f>
        <v>0</v>
      </c>
      <c r="P230" s="7">
        <f>SUM(M230:O230)</f>
        <v>8340082.5000000009</v>
      </c>
      <c r="Q230" s="6">
        <f>J230*$Q$1</f>
        <v>1101046.0416666667</v>
      </c>
      <c r="R230" s="6">
        <f t="shared" ref="R230:S240" si="211">K230*$Q$1</f>
        <v>1804853.6041666667</v>
      </c>
      <c r="S230" s="6">
        <f t="shared" si="211"/>
        <v>0</v>
      </c>
      <c r="T230" s="7">
        <f>+SUM(Q230:S230)</f>
        <v>2905899.6458333335</v>
      </c>
      <c r="U230" s="6">
        <f>N230*$Q$1</f>
        <v>13129.229166666666</v>
      </c>
      <c r="V230" s="6">
        <f>O230*$Q$1</f>
        <v>0</v>
      </c>
      <c r="W230" s="7">
        <f>SUM(T230:V230)</f>
        <v>2919028.875</v>
      </c>
    </row>
    <row r="231" spans="1:23" x14ac:dyDescent="0.3">
      <c r="A231">
        <f t="shared" si="209"/>
        <v>2018</v>
      </c>
      <c r="B231" s="27">
        <v>11</v>
      </c>
      <c r="C231" s="6">
        <v>87498</v>
      </c>
      <c r="D231" s="6">
        <v>917352</v>
      </c>
      <c r="E231" s="6">
        <v>0</v>
      </c>
      <c r="F231" s="7">
        <f t="shared" ref="F231:F240" si="212">+SUM(C231:E231)</f>
        <v>1004850</v>
      </c>
      <c r="G231" s="6">
        <v>9300</v>
      </c>
      <c r="H231" s="6">
        <v>0</v>
      </c>
      <c r="I231" s="7">
        <f t="shared" ref="I231:I240" si="213">SUM(F231:H231)</f>
        <v>1014150</v>
      </c>
      <c r="J231" s="6">
        <f t="shared" ref="J231:J240" si="214">C231*$J$1</f>
        <v>36457.5</v>
      </c>
      <c r="K231" s="6">
        <f t="shared" si="210"/>
        <v>382230</v>
      </c>
      <c r="L231" s="6">
        <f t="shared" si="210"/>
        <v>0</v>
      </c>
      <c r="M231" s="7">
        <f t="shared" ref="M231:M240" si="215">+SUM(J231:L231)</f>
        <v>418687.5</v>
      </c>
      <c r="N231" s="6">
        <f t="shared" ref="N231:O240" si="216">G231*$J$1</f>
        <v>3875</v>
      </c>
      <c r="O231" s="6">
        <f t="shared" si="216"/>
        <v>0</v>
      </c>
      <c r="P231" s="7">
        <f t="shared" ref="P231:P240" si="217">SUM(M231:O231)</f>
        <v>422562.5</v>
      </c>
      <c r="Q231" s="6">
        <f t="shared" ref="Q231:Q240" si="218">J231*$Q$1</f>
        <v>12760.125</v>
      </c>
      <c r="R231" s="6">
        <f t="shared" si="211"/>
        <v>133780.5</v>
      </c>
      <c r="S231" s="6">
        <f t="shared" si="211"/>
        <v>0</v>
      </c>
      <c r="T231" s="7">
        <f t="shared" ref="T231:T240" si="219">+SUM(Q231:S231)</f>
        <v>146540.625</v>
      </c>
      <c r="U231" s="6">
        <f t="shared" ref="U231:V240" si="220">N231*$Q$1</f>
        <v>1356.25</v>
      </c>
      <c r="V231" s="6">
        <f t="shared" si="220"/>
        <v>0</v>
      </c>
      <c r="W231" s="7">
        <f t="shared" ref="W231:W240" si="221">SUM(T231:V231)</f>
        <v>147896.875</v>
      </c>
    </row>
    <row r="232" spans="1:23" x14ac:dyDescent="0.3">
      <c r="A232">
        <f t="shared" si="209"/>
        <v>2018</v>
      </c>
      <c r="B232" s="27">
        <v>31</v>
      </c>
      <c r="C232" s="6">
        <v>77913961</v>
      </c>
      <c r="D232" s="6">
        <v>5576619</v>
      </c>
      <c r="E232" s="6">
        <v>3243394</v>
      </c>
      <c r="F232" s="7">
        <f t="shared" si="212"/>
        <v>86733974</v>
      </c>
      <c r="G232" s="6">
        <v>4370111</v>
      </c>
      <c r="H232" s="6">
        <v>0</v>
      </c>
      <c r="I232" s="7">
        <f t="shared" si="213"/>
        <v>91104085</v>
      </c>
      <c r="J232" s="6">
        <f t="shared" si="214"/>
        <v>32464150.416666668</v>
      </c>
      <c r="K232" s="6">
        <f t="shared" si="210"/>
        <v>2323591.25</v>
      </c>
      <c r="L232" s="6">
        <f t="shared" si="210"/>
        <v>1351414.1666666667</v>
      </c>
      <c r="M232" s="7">
        <f t="shared" si="215"/>
        <v>36139155.833333336</v>
      </c>
      <c r="N232" s="6">
        <f t="shared" si="216"/>
        <v>1820879.5833333335</v>
      </c>
      <c r="O232" s="6">
        <f t="shared" si="216"/>
        <v>0</v>
      </c>
      <c r="P232" s="7">
        <f t="shared" si="217"/>
        <v>37960035.416666672</v>
      </c>
      <c r="Q232" s="6">
        <f t="shared" si="218"/>
        <v>11362452.645833334</v>
      </c>
      <c r="R232" s="6">
        <f t="shared" si="211"/>
        <v>813256.9375</v>
      </c>
      <c r="S232" s="6">
        <f t="shared" si="211"/>
        <v>472994.95833333331</v>
      </c>
      <c r="T232" s="7">
        <f t="shared" si="219"/>
        <v>12648704.541666668</v>
      </c>
      <c r="U232" s="6">
        <f t="shared" si="220"/>
        <v>637307.85416666663</v>
      </c>
      <c r="V232" s="6">
        <f t="shared" si="220"/>
        <v>0</v>
      </c>
      <c r="W232" s="7">
        <f t="shared" si="221"/>
        <v>13286012.395833334</v>
      </c>
    </row>
    <row r="233" spans="1:23" x14ac:dyDescent="0.3">
      <c r="A233">
        <f t="shared" si="209"/>
        <v>2018</v>
      </c>
      <c r="B233" s="27">
        <v>32</v>
      </c>
      <c r="C233" s="6">
        <v>0</v>
      </c>
      <c r="D233" s="6">
        <v>0</v>
      </c>
      <c r="E233" s="6">
        <v>0</v>
      </c>
      <c r="F233" s="7">
        <f t="shared" si="212"/>
        <v>0</v>
      </c>
      <c r="G233" s="6">
        <v>0</v>
      </c>
      <c r="H233" s="6">
        <v>0</v>
      </c>
      <c r="I233" s="7">
        <f t="shared" si="213"/>
        <v>0</v>
      </c>
      <c r="J233" s="6">
        <f t="shared" si="214"/>
        <v>0</v>
      </c>
      <c r="K233" s="6">
        <f t="shared" si="210"/>
        <v>0</v>
      </c>
      <c r="L233" s="6">
        <f t="shared" si="210"/>
        <v>0</v>
      </c>
      <c r="M233" s="7">
        <f t="shared" si="215"/>
        <v>0</v>
      </c>
      <c r="N233" s="6">
        <f t="shared" si="216"/>
        <v>0</v>
      </c>
      <c r="O233" s="6">
        <f t="shared" si="216"/>
        <v>0</v>
      </c>
      <c r="P233" s="7">
        <f t="shared" si="217"/>
        <v>0</v>
      </c>
      <c r="Q233" s="6">
        <f t="shared" si="218"/>
        <v>0</v>
      </c>
      <c r="R233" s="6">
        <f t="shared" si="211"/>
        <v>0</v>
      </c>
      <c r="S233" s="6">
        <f t="shared" si="211"/>
        <v>0</v>
      </c>
      <c r="T233" s="7">
        <f t="shared" si="219"/>
        <v>0</v>
      </c>
      <c r="U233" s="6">
        <f t="shared" si="220"/>
        <v>0</v>
      </c>
      <c r="V233" s="6">
        <f t="shared" si="220"/>
        <v>0</v>
      </c>
      <c r="W233" s="7">
        <f t="shared" si="221"/>
        <v>0</v>
      </c>
    </row>
    <row r="234" spans="1:23" x14ac:dyDescent="0.3">
      <c r="A234">
        <f t="shared" si="209"/>
        <v>2018</v>
      </c>
      <c r="B234" s="27">
        <v>33</v>
      </c>
      <c r="C234" s="6">
        <v>110688</v>
      </c>
      <c r="D234" s="6">
        <v>730368</v>
      </c>
      <c r="E234" s="6">
        <v>0</v>
      </c>
      <c r="F234" s="7">
        <f t="shared" si="212"/>
        <v>841056</v>
      </c>
      <c r="G234" s="6">
        <v>13100</v>
      </c>
      <c r="H234" s="6">
        <v>73783442</v>
      </c>
      <c r="I234" s="7">
        <f t="shared" si="213"/>
        <v>74637598</v>
      </c>
      <c r="J234" s="6">
        <f t="shared" si="214"/>
        <v>46120</v>
      </c>
      <c r="K234" s="6">
        <f t="shared" si="210"/>
        <v>304320</v>
      </c>
      <c r="L234" s="6">
        <f t="shared" si="210"/>
        <v>0</v>
      </c>
      <c r="M234" s="7">
        <f t="shared" si="215"/>
        <v>350440</v>
      </c>
      <c r="N234" s="6">
        <f t="shared" si="216"/>
        <v>5458.3333333333339</v>
      </c>
      <c r="O234" s="6">
        <f t="shared" si="216"/>
        <v>30743100.833333336</v>
      </c>
      <c r="P234" s="7">
        <f t="shared" si="217"/>
        <v>31098999.166666668</v>
      </c>
      <c r="Q234" s="6">
        <f t="shared" si="218"/>
        <v>16141.999999999998</v>
      </c>
      <c r="R234" s="6">
        <f t="shared" si="211"/>
        <v>106512</v>
      </c>
      <c r="S234" s="6">
        <f t="shared" si="211"/>
        <v>0</v>
      </c>
      <c r="T234" s="7">
        <f t="shared" si="219"/>
        <v>122654</v>
      </c>
      <c r="U234" s="6">
        <f t="shared" si="220"/>
        <v>1910.4166666666667</v>
      </c>
      <c r="V234" s="6">
        <f t="shared" si="220"/>
        <v>10760085.291666666</v>
      </c>
      <c r="W234" s="7">
        <f t="shared" si="221"/>
        <v>10884649.708333332</v>
      </c>
    </row>
    <row r="235" spans="1:23" x14ac:dyDescent="0.3">
      <c r="A235">
        <f t="shared" si="209"/>
        <v>2018</v>
      </c>
      <c r="B235" s="27">
        <v>40</v>
      </c>
      <c r="C235" s="6">
        <v>0</v>
      </c>
      <c r="D235" s="6">
        <v>0</v>
      </c>
      <c r="E235" s="6">
        <v>0</v>
      </c>
      <c r="F235" s="7">
        <f t="shared" si="212"/>
        <v>0</v>
      </c>
      <c r="G235" s="6">
        <v>0</v>
      </c>
      <c r="H235" s="6">
        <v>0</v>
      </c>
      <c r="I235" s="7">
        <f t="shared" si="213"/>
        <v>0</v>
      </c>
      <c r="J235" s="6">
        <f t="shared" si="214"/>
        <v>0</v>
      </c>
      <c r="K235" s="6">
        <f t="shared" si="210"/>
        <v>0</v>
      </c>
      <c r="L235" s="6">
        <f t="shared" si="210"/>
        <v>0</v>
      </c>
      <c r="M235" s="7">
        <f t="shared" si="215"/>
        <v>0</v>
      </c>
      <c r="N235" s="6">
        <f t="shared" si="216"/>
        <v>0</v>
      </c>
      <c r="O235" s="6">
        <f t="shared" si="216"/>
        <v>0</v>
      </c>
      <c r="P235" s="7">
        <f t="shared" si="217"/>
        <v>0</v>
      </c>
      <c r="Q235" s="6">
        <f t="shared" si="218"/>
        <v>0</v>
      </c>
      <c r="R235" s="6">
        <f t="shared" si="211"/>
        <v>0</v>
      </c>
      <c r="S235" s="6">
        <f t="shared" si="211"/>
        <v>0</v>
      </c>
      <c r="T235" s="7">
        <f t="shared" si="219"/>
        <v>0</v>
      </c>
      <c r="U235" s="6">
        <f t="shared" si="220"/>
        <v>0</v>
      </c>
      <c r="V235" s="6">
        <f t="shared" si="220"/>
        <v>0</v>
      </c>
      <c r="W235" s="7">
        <f t="shared" si="221"/>
        <v>0</v>
      </c>
    </row>
    <row r="236" spans="1:23" x14ac:dyDescent="0.3">
      <c r="A236">
        <f t="shared" si="209"/>
        <v>2018</v>
      </c>
      <c r="B236" s="27">
        <v>46</v>
      </c>
      <c r="C236" s="6">
        <v>0</v>
      </c>
      <c r="D236" s="6">
        <v>0</v>
      </c>
      <c r="E236" s="6">
        <v>0</v>
      </c>
      <c r="F236" s="7">
        <f t="shared" si="212"/>
        <v>0</v>
      </c>
      <c r="G236" s="6">
        <v>0</v>
      </c>
      <c r="H236" s="6">
        <v>0</v>
      </c>
      <c r="I236" s="7">
        <f t="shared" si="213"/>
        <v>0</v>
      </c>
      <c r="J236" s="6">
        <f t="shared" si="214"/>
        <v>0</v>
      </c>
      <c r="K236" s="6">
        <f t="shared" si="210"/>
        <v>0</v>
      </c>
      <c r="L236" s="6">
        <f t="shared" si="210"/>
        <v>0</v>
      </c>
      <c r="M236" s="7">
        <f t="shared" si="215"/>
        <v>0</v>
      </c>
      <c r="N236" s="6">
        <f t="shared" si="216"/>
        <v>0</v>
      </c>
      <c r="O236" s="6">
        <f t="shared" si="216"/>
        <v>0</v>
      </c>
      <c r="P236" s="7">
        <f t="shared" si="217"/>
        <v>0</v>
      </c>
      <c r="Q236" s="6">
        <f t="shared" si="218"/>
        <v>0</v>
      </c>
      <c r="R236" s="6">
        <f t="shared" si="211"/>
        <v>0</v>
      </c>
      <c r="S236" s="6">
        <f t="shared" si="211"/>
        <v>0</v>
      </c>
      <c r="T236" s="7">
        <f t="shared" si="219"/>
        <v>0</v>
      </c>
      <c r="U236" s="6">
        <f t="shared" si="220"/>
        <v>0</v>
      </c>
      <c r="V236" s="6">
        <f t="shared" si="220"/>
        <v>0</v>
      </c>
      <c r="W236" s="7">
        <f t="shared" si="221"/>
        <v>0</v>
      </c>
    </row>
    <row r="237" spans="1:23" x14ac:dyDescent="0.3">
      <c r="A237">
        <f t="shared" si="209"/>
        <v>2018</v>
      </c>
      <c r="B237" s="27">
        <v>47</v>
      </c>
      <c r="C237" s="6">
        <v>10788171</v>
      </c>
      <c r="D237" s="6">
        <v>3935</v>
      </c>
      <c r="E237" s="6">
        <v>9747</v>
      </c>
      <c r="F237" s="7">
        <f t="shared" si="212"/>
        <v>10801853</v>
      </c>
      <c r="G237" s="6">
        <v>0</v>
      </c>
      <c r="H237" s="6">
        <v>9508306</v>
      </c>
      <c r="I237" s="7">
        <f t="shared" si="213"/>
        <v>20310159</v>
      </c>
      <c r="J237" s="6">
        <f t="shared" si="214"/>
        <v>4495071.25</v>
      </c>
      <c r="K237" s="6">
        <f t="shared" si="210"/>
        <v>1639.5833333333335</v>
      </c>
      <c r="L237" s="6">
        <f t="shared" si="210"/>
        <v>4061.25</v>
      </c>
      <c r="M237" s="7">
        <f t="shared" si="215"/>
        <v>4500772.083333333</v>
      </c>
      <c r="N237" s="6">
        <f t="shared" si="216"/>
        <v>0</v>
      </c>
      <c r="O237" s="6">
        <f t="shared" si="216"/>
        <v>3961794.166666667</v>
      </c>
      <c r="P237" s="7">
        <f t="shared" si="217"/>
        <v>8462566.25</v>
      </c>
      <c r="Q237" s="6">
        <f t="shared" si="218"/>
        <v>1573274.9375</v>
      </c>
      <c r="R237" s="6">
        <f t="shared" si="211"/>
        <v>573.85416666666663</v>
      </c>
      <c r="S237" s="6">
        <f t="shared" si="211"/>
        <v>1421.4375</v>
      </c>
      <c r="T237" s="7">
        <f t="shared" si="219"/>
        <v>1575270.2291666667</v>
      </c>
      <c r="U237" s="6">
        <f t="shared" si="220"/>
        <v>0</v>
      </c>
      <c r="V237" s="6">
        <f t="shared" si="220"/>
        <v>1386627.9583333333</v>
      </c>
      <c r="W237" s="7">
        <f t="shared" si="221"/>
        <v>2961898.1875</v>
      </c>
    </row>
    <row r="238" spans="1:23" x14ac:dyDescent="0.3">
      <c r="A238">
        <f t="shared" si="209"/>
        <v>2018</v>
      </c>
      <c r="B238" s="27">
        <v>65</v>
      </c>
      <c r="C238" s="6">
        <v>851380</v>
      </c>
      <c r="D238" s="6">
        <v>9627141</v>
      </c>
      <c r="E238" s="6">
        <v>0</v>
      </c>
      <c r="F238" s="7">
        <f t="shared" si="212"/>
        <v>10478521</v>
      </c>
      <c r="G238" s="6">
        <v>0</v>
      </c>
      <c r="H238" s="6">
        <v>0</v>
      </c>
      <c r="I238" s="7">
        <f t="shared" si="213"/>
        <v>10478521</v>
      </c>
      <c r="J238" s="6">
        <f t="shared" si="214"/>
        <v>354741.66666666669</v>
      </c>
      <c r="K238" s="6">
        <f t="shared" si="210"/>
        <v>4011308.75</v>
      </c>
      <c r="L238" s="6">
        <f t="shared" si="210"/>
        <v>0</v>
      </c>
      <c r="M238" s="7">
        <f t="shared" si="215"/>
        <v>4366050.416666667</v>
      </c>
      <c r="N238" s="6">
        <f t="shared" si="216"/>
        <v>0</v>
      </c>
      <c r="O238" s="6">
        <f t="shared" si="216"/>
        <v>0</v>
      </c>
      <c r="P238" s="7">
        <f t="shared" si="217"/>
        <v>4366050.416666667</v>
      </c>
      <c r="Q238" s="6">
        <f t="shared" si="218"/>
        <v>124159.58333333333</v>
      </c>
      <c r="R238" s="6">
        <f t="shared" si="211"/>
        <v>1403958.0625</v>
      </c>
      <c r="S238" s="6">
        <f t="shared" si="211"/>
        <v>0</v>
      </c>
      <c r="T238" s="7">
        <f t="shared" si="219"/>
        <v>1528117.6458333333</v>
      </c>
      <c r="U238" s="6">
        <f t="shared" si="220"/>
        <v>0</v>
      </c>
      <c r="V238" s="6">
        <f t="shared" si="220"/>
        <v>0</v>
      </c>
      <c r="W238" s="7">
        <f t="shared" si="221"/>
        <v>1528117.6458333333</v>
      </c>
    </row>
    <row r="239" spans="1:23" x14ac:dyDescent="0.3">
      <c r="A239">
        <f t="shared" si="209"/>
        <v>2018</v>
      </c>
      <c r="B239" s="27">
        <v>66</v>
      </c>
      <c r="C239" s="6">
        <v>0</v>
      </c>
      <c r="D239" s="6">
        <v>0</v>
      </c>
      <c r="E239" s="6">
        <v>0</v>
      </c>
      <c r="F239" s="7">
        <f t="shared" si="212"/>
        <v>0</v>
      </c>
      <c r="G239" s="6">
        <v>0</v>
      </c>
      <c r="H239" s="6">
        <v>0</v>
      </c>
      <c r="I239" s="7">
        <f t="shared" si="213"/>
        <v>0</v>
      </c>
      <c r="J239" s="6">
        <f t="shared" si="214"/>
        <v>0</v>
      </c>
      <c r="K239" s="6">
        <f t="shared" si="210"/>
        <v>0</v>
      </c>
      <c r="L239" s="6">
        <f t="shared" si="210"/>
        <v>0</v>
      </c>
      <c r="M239" s="7">
        <f t="shared" si="215"/>
        <v>0</v>
      </c>
      <c r="N239" s="6">
        <f t="shared" si="216"/>
        <v>0</v>
      </c>
      <c r="O239" s="6">
        <f t="shared" si="216"/>
        <v>0</v>
      </c>
      <c r="P239" s="7">
        <f t="shared" si="217"/>
        <v>0</v>
      </c>
      <c r="Q239" s="6">
        <f t="shared" si="218"/>
        <v>0</v>
      </c>
      <c r="R239" s="6">
        <f t="shared" si="211"/>
        <v>0</v>
      </c>
      <c r="S239" s="6">
        <f t="shared" si="211"/>
        <v>0</v>
      </c>
      <c r="T239" s="7">
        <f t="shared" si="219"/>
        <v>0</v>
      </c>
      <c r="U239" s="6">
        <f t="shared" si="220"/>
        <v>0</v>
      </c>
      <c r="V239" s="6">
        <f t="shared" si="220"/>
        <v>0</v>
      </c>
      <c r="W239" s="7">
        <f t="shared" si="221"/>
        <v>0</v>
      </c>
    </row>
    <row r="240" spans="1:23" x14ac:dyDescent="0.3">
      <c r="A240">
        <f t="shared" si="209"/>
        <v>2018</v>
      </c>
      <c r="B240" s="27">
        <v>82</v>
      </c>
      <c r="C240" s="6">
        <v>2870682</v>
      </c>
      <c r="D240" s="6">
        <v>2313913</v>
      </c>
      <c r="E240" s="6">
        <v>929804</v>
      </c>
      <c r="F240" s="7">
        <f t="shared" si="212"/>
        <v>6114399</v>
      </c>
      <c r="G240" s="6">
        <v>0</v>
      </c>
      <c r="H240" s="6">
        <v>724298</v>
      </c>
      <c r="I240" s="7">
        <f t="shared" si="213"/>
        <v>6838697</v>
      </c>
      <c r="J240" s="6">
        <f t="shared" si="214"/>
        <v>1196117.5</v>
      </c>
      <c r="K240" s="6">
        <f t="shared" si="210"/>
        <v>964130.41666666674</v>
      </c>
      <c r="L240" s="6">
        <f t="shared" si="210"/>
        <v>387418.33333333337</v>
      </c>
      <c r="M240" s="7">
        <f t="shared" si="215"/>
        <v>2547666.2500000005</v>
      </c>
      <c r="N240" s="6">
        <f t="shared" si="216"/>
        <v>0</v>
      </c>
      <c r="O240" s="6">
        <f t="shared" si="216"/>
        <v>301790.83333333337</v>
      </c>
      <c r="P240" s="7">
        <f t="shared" si="217"/>
        <v>2849457.083333334</v>
      </c>
      <c r="Q240" s="6">
        <f t="shared" si="218"/>
        <v>418641.125</v>
      </c>
      <c r="R240" s="6">
        <f t="shared" si="211"/>
        <v>337445.64583333331</v>
      </c>
      <c r="S240" s="6">
        <f t="shared" si="211"/>
        <v>135596.41666666669</v>
      </c>
      <c r="T240" s="7">
        <f t="shared" si="219"/>
        <v>891683.1875</v>
      </c>
      <c r="U240" s="6">
        <f t="shared" si="220"/>
        <v>0</v>
      </c>
      <c r="V240" s="6">
        <f t="shared" si="220"/>
        <v>105626.79166666667</v>
      </c>
      <c r="W240" s="7">
        <f t="shared" si="221"/>
        <v>997309.97916666663</v>
      </c>
    </row>
    <row r="241" spans="1:23" x14ac:dyDescent="0.3">
      <c r="B241" s="28" t="s">
        <v>8</v>
      </c>
      <c r="C241" s="6">
        <v>100172410</v>
      </c>
      <c r="D241" s="6">
        <v>31545467</v>
      </c>
      <c r="E241" s="6">
        <v>4182945</v>
      </c>
      <c r="F241" s="7">
        <f t="shared" ref="F241:W241" si="222">SUM(F230:F240)</f>
        <v>135900822</v>
      </c>
      <c r="G241" s="6">
        <v>4482540</v>
      </c>
      <c r="H241" s="6">
        <v>84016046</v>
      </c>
      <c r="I241" s="7">
        <f t="shared" si="222"/>
        <v>224399408</v>
      </c>
      <c r="J241" s="6">
        <f t="shared" si="222"/>
        <v>41738504.166666664</v>
      </c>
      <c r="K241" s="6">
        <f t="shared" si="222"/>
        <v>13143944.583333334</v>
      </c>
      <c r="L241" s="6">
        <f t="shared" si="222"/>
        <v>1742893.75</v>
      </c>
      <c r="M241" s="7">
        <f t="shared" si="222"/>
        <v>56625342.5</v>
      </c>
      <c r="N241" s="6">
        <f t="shared" si="222"/>
        <v>1867725</v>
      </c>
      <c r="O241" s="6">
        <f t="shared" si="222"/>
        <v>35006685.833333336</v>
      </c>
      <c r="P241" s="7">
        <f t="shared" si="222"/>
        <v>93499753.333333343</v>
      </c>
      <c r="Q241" s="6">
        <f t="shared" si="222"/>
        <v>14608476.458333334</v>
      </c>
      <c r="R241" s="6">
        <f t="shared" si="222"/>
        <v>4600380.604166667</v>
      </c>
      <c r="S241" s="6">
        <f t="shared" si="222"/>
        <v>610012.8125</v>
      </c>
      <c r="T241" s="7">
        <f t="shared" si="222"/>
        <v>19818869.875</v>
      </c>
      <c r="U241" s="6">
        <f t="shared" si="222"/>
        <v>653703.74999999988</v>
      </c>
      <c r="V241" s="6">
        <f t="shared" si="222"/>
        <v>12252340.041666666</v>
      </c>
      <c r="W241" s="7">
        <f t="shared" si="222"/>
        <v>32724913.666666664</v>
      </c>
    </row>
    <row r="243" spans="1:23" x14ac:dyDescent="0.3">
      <c r="B243" s="25">
        <v>2019</v>
      </c>
      <c r="C243" s="55" t="s">
        <v>0</v>
      </c>
      <c r="D243" s="55"/>
      <c r="E243" s="55"/>
      <c r="F243" s="55"/>
      <c r="G243" s="55"/>
      <c r="H243" s="55"/>
      <c r="I243" s="55"/>
      <c r="J243" s="55" t="s">
        <v>30</v>
      </c>
      <c r="K243" s="55"/>
      <c r="L243" s="55"/>
      <c r="M243" s="55"/>
      <c r="N243" s="55"/>
      <c r="O243" s="55"/>
      <c r="P243" s="55"/>
      <c r="Q243" s="55" t="s">
        <v>31</v>
      </c>
      <c r="R243" s="55"/>
      <c r="S243" s="55"/>
      <c r="T243" s="55"/>
      <c r="U243" s="55"/>
      <c r="V243" s="55"/>
      <c r="W243" s="55"/>
    </row>
    <row r="244" spans="1:23" ht="72" x14ac:dyDescent="0.3">
      <c r="B244" s="26" t="s">
        <v>73</v>
      </c>
      <c r="C244" s="4" t="s">
        <v>2</v>
      </c>
      <c r="D244" s="4" t="s">
        <v>3</v>
      </c>
      <c r="E244" s="4" t="s">
        <v>4</v>
      </c>
      <c r="F244" s="5" t="s">
        <v>5</v>
      </c>
      <c r="G244" s="4" t="s">
        <v>6</v>
      </c>
      <c r="H244" s="4" t="s">
        <v>7</v>
      </c>
      <c r="I244" s="5" t="s">
        <v>8</v>
      </c>
      <c r="J244" s="4" t="s">
        <v>2</v>
      </c>
      <c r="K244" s="4" t="s">
        <v>3</v>
      </c>
      <c r="L244" s="4" t="s">
        <v>4</v>
      </c>
      <c r="M244" s="5" t="s">
        <v>5</v>
      </c>
      <c r="N244" s="4" t="s">
        <v>6</v>
      </c>
      <c r="O244" s="4" t="s">
        <v>7</v>
      </c>
      <c r="P244" s="5" t="s">
        <v>8</v>
      </c>
      <c r="Q244" s="4" t="s">
        <v>2</v>
      </c>
      <c r="R244" s="4" t="s">
        <v>3</v>
      </c>
      <c r="S244" s="4" t="s">
        <v>4</v>
      </c>
      <c r="T244" s="5" t="s">
        <v>5</v>
      </c>
      <c r="U244" s="4" t="s">
        <v>6</v>
      </c>
      <c r="V244" s="4" t="s">
        <v>7</v>
      </c>
      <c r="W244" s="5" t="s">
        <v>8</v>
      </c>
    </row>
    <row r="245" spans="1:23" x14ac:dyDescent="0.3">
      <c r="A245">
        <f t="shared" ref="A245:A255" si="223">A230+1</f>
        <v>2019</v>
      </c>
      <c r="B245" s="27">
        <v>9</v>
      </c>
      <c r="C245" s="6">
        <v>7357570</v>
      </c>
      <c r="D245" s="6">
        <v>12680661</v>
      </c>
      <c r="E245" s="6">
        <v>0</v>
      </c>
      <c r="F245" s="7">
        <f>+SUM(C245:E245)</f>
        <v>20038231</v>
      </c>
      <c r="G245" s="6">
        <v>129415</v>
      </c>
      <c r="H245" s="6">
        <v>0</v>
      </c>
      <c r="I245" s="7">
        <f>SUM(F245:H245)</f>
        <v>20167646</v>
      </c>
      <c r="J245" s="6">
        <f>C245*$J$1</f>
        <v>3065654.166666667</v>
      </c>
      <c r="K245" s="6">
        <f t="shared" ref="K245:L255" si="224">D245*$J$1</f>
        <v>5283608.75</v>
      </c>
      <c r="L245" s="6">
        <f t="shared" si="224"/>
        <v>0</v>
      </c>
      <c r="M245" s="7">
        <f>+SUM(J245:L245)</f>
        <v>8349262.916666667</v>
      </c>
      <c r="N245" s="6">
        <f>G245*$J$1</f>
        <v>53922.916666666672</v>
      </c>
      <c r="O245" s="6">
        <f>H245*$J$1</f>
        <v>0</v>
      </c>
      <c r="P245" s="7">
        <f>SUM(M245:O245)</f>
        <v>8403185.833333334</v>
      </c>
      <c r="Q245" s="6">
        <f>J245*$Q$1</f>
        <v>1072978.9583333335</v>
      </c>
      <c r="R245" s="6">
        <f t="shared" ref="R245:S255" si="225">K245*$Q$1</f>
        <v>1849263.0624999998</v>
      </c>
      <c r="S245" s="6">
        <f t="shared" si="225"/>
        <v>0</v>
      </c>
      <c r="T245" s="7">
        <f>+SUM(Q245:S245)</f>
        <v>2922242.020833333</v>
      </c>
      <c r="U245" s="6">
        <f>N245*$Q$1</f>
        <v>18873.020833333332</v>
      </c>
      <c r="V245" s="6">
        <f>O245*$Q$1</f>
        <v>0</v>
      </c>
      <c r="W245" s="7">
        <f>SUM(T245:V245)</f>
        <v>2941115.0416666665</v>
      </c>
    </row>
    <row r="246" spans="1:23" x14ac:dyDescent="0.3">
      <c r="A246">
        <f t="shared" si="223"/>
        <v>2019</v>
      </c>
      <c r="B246" s="27">
        <v>11</v>
      </c>
      <c r="C246" s="6">
        <v>99340</v>
      </c>
      <c r="D246" s="6">
        <v>878657</v>
      </c>
      <c r="E246" s="6">
        <v>0</v>
      </c>
      <c r="F246" s="7">
        <f t="shared" ref="F246:F255" si="226">+SUM(C246:E246)</f>
        <v>977997</v>
      </c>
      <c r="G246" s="6">
        <v>7974</v>
      </c>
      <c r="H246" s="6">
        <v>0</v>
      </c>
      <c r="I246" s="7">
        <f t="shared" ref="I246:I255" si="227">SUM(F246:H246)</f>
        <v>985971</v>
      </c>
      <c r="J246" s="6">
        <f t="shared" ref="J246:J255" si="228">C246*$J$1</f>
        <v>41391.666666666672</v>
      </c>
      <c r="K246" s="6">
        <f t="shared" si="224"/>
        <v>366107.08333333337</v>
      </c>
      <c r="L246" s="6">
        <f t="shared" si="224"/>
        <v>0</v>
      </c>
      <c r="M246" s="7">
        <f t="shared" ref="M246:M255" si="229">+SUM(J246:L246)</f>
        <v>407498.75000000006</v>
      </c>
      <c r="N246" s="6">
        <f t="shared" ref="N246:O255" si="230">G246*$J$1</f>
        <v>3322.5</v>
      </c>
      <c r="O246" s="6">
        <f t="shared" si="230"/>
        <v>0</v>
      </c>
      <c r="P246" s="7">
        <f t="shared" ref="P246:P255" si="231">SUM(M246:O246)</f>
        <v>410821.25000000006</v>
      </c>
      <c r="Q246" s="6">
        <f t="shared" ref="Q246:Q255" si="232">J246*$Q$1</f>
        <v>14487.083333333334</v>
      </c>
      <c r="R246" s="6">
        <f t="shared" si="225"/>
        <v>128137.47916666667</v>
      </c>
      <c r="S246" s="6">
        <f t="shared" si="225"/>
        <v>0</v>
      </c>
      <c r="T246" s="7">
        <f t="shared" ref="T246:T255" si="233">+SUM(Q246:S246)</f>
        <v>142624.5625</v>
      </c>
      <c r="U246" s="6">
        <f t="shared" ref="U246:V255" si="234">N246*$Q$1</f>
        <v>1162.875</v>
      </c>
      <c r="V246" s="6">
        <f t="shared" si="234"/>
        <v>0</v>
      </c>
      <c r="W246" s="7">
        <f t="shared" ref="W246:W255" si="235">SUM(T246:V246)</f>
        <v>143787.4375</v>
      </c>
    </row>
    <row r="247" spans="1:23" x14ac:dyDescent="0.3">
      <c r="A247">
        <f t="shared" si="223"/>
        <v>2019</v>
      </c>
      <c r="B247" s="27">
        <v>31</v>
      </c>
      <c r="C247" s="6">
        <v>80992122</v>
      </c>
      <c r="D247" s="6">
        <v>5781692</v>
      </c>
      <c r="E247" s="6">
        <v>3387810</v>
      </c>
      <c r="F247" s="7">
        <f t="shared" si="226"/>
        <v>90161624</v>
      </c>
      <c r="G247" s="6">
        <v>4758396</v>
      </c>
      <c r="H247" s="6">
        <v>0</v>
      </c>
      <c r="I247" s="7">
        <f t="shared" si="227"/>
        <v>94920020</v>
      </c>
      <c r="J247" s="6">
        <f t="shared" si="228"/>
        <v>33746717.5</v>
      </c>
      <c r="K247" s="6">
        <f t="shared" si="224"/>
        <v>2409038.3333333335</v>
      </c>
      <c r="L247" s="6">
        <f t="shared" si="224"/>
        <v>1411587.5</v>
      </c>
      <c r="M247" s="7">
        <f t="shared" si="229"/>
        <v>37567343.333333336</v>
      </c>
      <c r="N247" s="6">
        <f t="shared" si="230"/>
        <v>1982665</v>
      </c>
      <c r="O247" s="6">
        <f t="shared" si="230"/>
        <v>0</v>
      </c>
      <c r="P247" s="7">
        <f t="shared" si="231"/>
        <v>39550008.333333336</v>
      </c>
      <c r="Q247" s="6">
        <f t="shared" si="232"/>
        <v>11811351.125</v>
      </c>
      <c r="R247" s="6">
        <f t="shared" si="225"/>
        <v>843163.41666666663</v>
      </c>
      <c r="S247" s="6">
        <f t="shared" si="225"/>
        <v>494055.62499999994</v>
      </c>
      <c r="T247" s="7">
        <f t="shared" si="233"/>
        <v>13148570.166666666</v>
      </c>
      <c r="U247" s="6">
        <f t="shared" si="234"/>
        <v>693932.75</v>
      </c>
      <c r="V247" s="6">
        <f t="shared" si="234"/>
        <v>0</v>
      </c>
      <c r="W247" s="7">
        <f t="shared" si="235"/>
        <v>13842502.916666666</v>
      </c>
    </row>
    <row r="248" spans="1:23" x14ac:dyDescent="0.3">
      <c r="A248">
        <f t="shared" si="223"/>
        <v>2019</v>
      </c>
      <c r="B248" s="27">
        <v>32</v>
      </c>
      <c r="C248" s="6">
        <v>0</v>
      </c>
      <c r="D248" s="6">
        <v>0</v>
      </c>
      <c r="E248" s="6">
        <v>0</v>
      </c>
      <c r="F248" s="7">
        <f t="shared" si="226"/>
        <v>0</v>
      </c>
      <c r="G248" s="6">
        <v>0</v>
      </c>
      <c r="H248" s="6">
        <v>0</v>
      </c>
      <c r="I248" s="7">
        <f t="shared" si="227"/>
        <v>0</v>
      </c>
      <c r="J248" s="6">
        <f t="shared" si="228"/>
        <v>0</v>
      </c>
      <c r="K248" s="6">
        <f t="shared" si="224"/>
        <v>0</v>
      </c>
      <c r="L248" s="6">
        <f t="shared" si="224"/>
        <v>0</v>
      </c>
      <c r="M248" s="7">
        <f t="shared" si="229"/>
        <v>0</v>
      </c>
      <c r="N248" s="6">
        <f t="shared" si="230"/>
        <v>0</v>
      </c>
      <c r="O248" s="6">
        <f t="shared" si="230"/>
        <v>0</v>
      </c>
      <c r="P248" s="7">
        <f t="shared" si="231"/>
        <v>0</v>
      </c>
      <c r="Q248" s="6">
        <f t="shared" si="232"/>
        <v>0</v>
      </c>
      <c r="R248" s="6">
        <f t="shared" si="225"/>
        <v>0</v>
      </c>
      <c r="S248" s="6">
        <f t="shared" si="225"/>
        <v>0</v>
      </c>
      <c r="T248" s="7">
        <f t="shared" si="233"/>
        <v>0</v>
      </c>
      <c r="U248" s="6">
        <f t="shared" si="234"/>
        <v>0</v>
      </c>
      <c r="V248" s="6">
        <f t="shared" si="234"/>
        <v>0</v>
      </c>
      <c r="W248" s="7">
        <f t="shared" si="235"/>
        <v>0</v>
      </c>
    </row>
    <row r="249" spans="1:23" x14ac:dyDescent="0.3">
      <c r="A249">
        <f t="shared" si="223"/>
        <v>2019</v>
      </c>
      <c r="B249" s="27">
        <v>33</v>
      </c>
      <c r="C249" s="6">
        <v>37025</v>
      </c>
      <c r="D249" s="6">
        <v>749794</v>
      </c>
      <c r="E249" s="6">
        <v>0</v>
      </c>
      <c r="F249" s="7">
        <f t="shared" si="226"/>
        <v>786819</v>
      </c>
      <c r="G249" s="6">
        <v>13393</v>
      </c>
      <c r="H249" s="6">
        <v>74774514</v>
      </c>
      <c r="I249" s="7">
        <f t="shared" si="227"/>
        <v>75574726</v>
      </c>
      <c r="J249" s="6">
        <f t="shared" si="228"/>
        <v>15427.083333333334</v>
      </c>
      <c r="K249" s="6">
        <f t="shared" si="224"/>
        <v>312414.16666666669</v>
      </c>
      <c r="L249" s="6">
        <f t="shared" si="224"/>
        <v>0</v>
      </c>
      <c r="M249" s="7">
        <f t="shared" si="229"/>
        <v>327841.25</v>
      </c>
      <c r="N249" s="6">
        <f t="shared" si="230"/>
        <v>5580.416666666667</v>
      </c>
      <c r="O249" s="6">
        <f t="shared" si="230"/>
        <v>31156047.5</v>
      </c>
      <c r="P249" s="7">
        <f t="shared" si="231"/>
        <v>31489469.166666668</v>
      </c>
      <c r="Q249" s="6">
        <f t="shared" si="232"/>
        <v>5399.479166666667</v>
      </c>
      <c r="R249" s="6">
        <f t="shared" si="225"/>
        <v>109344.95833333333</v>
      </c>
      <c r="S249" s="6">
        <f t="shared" si="225"/>
        <v>0</v>
      </c>
      <c r="T249" s="7">
        <f t="shared" si="233"/>
        <v>114744.4375</v>
      </c>
      <c r="U249" s="6">
        <f t="shared" si="234"/>
        <v>1953.1458333333333</v>
      </c>
      <c r="V249" s="6">
        <f t="shared" si="234"/>
        <v>10904616.625</v>
      </c>
      <c r="W249" s="7">
        <f t="shared" si="235"/>
        <v>11021314.208333334</v>
      </c>
    </row>
    <row r="250" spans="1:23" x14ac:dyDescent="0.3">
      <c r="A250">
        <f t="shared" si="223"/>
        <v>2019</v>
      </c>
      <c r="B250" s="27">
        <v>40</v>
      </c>
      <c r="C250" s="6">
        <v>0</v>
      </c>
      <c r="D250" s="6">
        <v>0</v>
      </c>
      <c r="E250" s="6">
        <v>0</v>
      </c>
      <c r="F250" s="7">
        <f t="shared" si="226"/>
        <v>0</v>
      </c>
      <c r="G250" s="6">
        <v>0</v>
      </c>
      <c r="H250" s="6">
        <v>0</v>
      </c>
      <c r="I250" s="7">
        <f t="shared" si="227"/>
        <v>0</v>
      </c>
      <c r="J250" s="6">
        <f t="shared" si="228"/>
        <v>0</v>
      </c>
      <c r="K250" s="6">
        <f t="shared" si="224"/>
        <v>0</v>
      </c>
      <c r="L250" s="6">
        <f t="shared" si="224"/>
        <v>0</v>
      </c>
      <c r="M250" s="7">
        <f t="shared" si="229"/>
        <v>0</v>
      </c>
      <c r="N250" s="6">
        <f t="shared" si="230"/>
        <v>0</v>
      </c>
      <c r="O250" s="6">
        <f t="shared" si="230"/>
        <v>0</v>
      </c>
      <c r="P250" s="7">
        <f t="shared" si="231"/>
        <v>0</v>
      </c>
      <c r="Q250" s="6">
        <f t="shared" si="232"/>
        <v>0</v>
      </c>
      <c r="R250" s="6">
        <f t="shared" si="225"/>
        <v>0</v>
      </c>
      <c r="S250" s="6">
        <f t="shared" si="225"/>
        <v>0</v>
      </c>
      <c r="T250" s="7">
        <f t="shared" si="233"/>
        <v>0</v>
      </c>
      <c r="U250" s="6">
        <f t="shared" si="234"/>
        <v>0</v>
      </c>
      <c r="V250" s="6">
        <f t="shared" si="234"/>
        <v>0</v>
      </c>
      <c r="W250" s="7">
        <f t="shared" si="235"/>
        <v>0</v>
      </c>
    </row>
    <row r="251" spans="1:23" x14ac:dyDescent="0.3">
      <c r="A251">
        <f t="shared" si="223"/>
        <v>2019</v>
      </c>
      <c r="B251" s="27">
        <v>46</v>
      </c>
      <c r="C251" s="6">
        <v>0</v>
      </c>
      <c r="D251" s="6">
        <v>0</v>
      </c>
      <c r="E251" s="6">
        <v>0</v>
      </c>
      <c r="F251" s="7">
        <f t="shared" si="226"/>
        <v>0</v>
      </c>
      <c r="G251" s="6">
        <v>0</v>
      </c>
      <c r="H251" s="6">
        <v>0</v>
      </c>
      <c r="I251" s="7">
        <f t="shared" si="227"/>
        <v>0</v>
      </c>
      <c r="J251" s="6">
        <f t="shared" si="228"/>
        <v>0</v>
      </c>
      <c r="K251" s="6">
        <f t="shared" si="224"/>
        <v>0</v>
      </c>
      <c r="L251" s="6">
        <f t="shared" si="224"/>
        <v>0</v>
      </c>
      <c r="M251" s="7">
        <f t="shared" si="229"/>
        <v>0</v>
      </c>
      <c r="N251" s="6">
        <f t="shared" si="230"/>
        <v>0</v>
      </c>
      <c r="O251" s="6">
        <f t="shared" si="230"/>
        <v>0</v>
      </c>
      <c r="P251" s="7">
        <f t="shared" si="231"/>
        <v>0</v>
      </c>
      <c r="Q251" s="6">
        <f t="shared" si="232"/>
        <v>0</v>
      </c>
      <c r="R251" s="6">
        <f t="shared" si="225"/>
        <v>0</v>
      </c>
      <c r="S251" s="6">
        <f t="shared" si="225"/>
        <v>0</v>
      </c>
      <c r="T251" s="7">
        <f t="shared" si="233"/>
        <v>0</v>
      </c>
      <c r="U251" s="6">
        <f t="shared" si="234"/>
        <v>0</v>
      </c>
      <c r="V251" s="6">
        <f t="shared" si="234"/>
        <v>0</v>
      </c>
      <c r="W251" s="7">
        <f t="shared" si="235"/>
        <v>0</v>
      </c>
    </row>
    <row r="252" spans="1:23" x14ac:dyDescent="0.3">
      <c r="A252">
        <f t="shared" si="223"/>
        <v>2019</v>
      </c>
      <c r="B252" s="27">
        <v>47</v>
      </c>
      <c r="C252" s="6">
        <v>11220266</v>
      </c>
      <c r="D252" s="6">
        <v>6622</v>
      </c>
      <c r="E252" s="6">
        <v>21136</v>
      </c>
      <c r="F252" s="7">
        <f t="shared" si="226"/>
        <v>11248024</v>
      </c>
      <c r="G252" s="6">
        <v>0</v>
      </c>
      <c r="H252" s="6">
        <v>9951547</v>
      </c>
      <c r="I252" s="7">
        <f t="shared" si="227"/>
        <v>21199571</v>
      </c>
      <c r="J252" s="6">
        <f t="shared" si="228"/>
        <v>4675110.833333334</v>
      </c>
      <c r="K252" s="6">
        <f t="shared" si="224"/>
        <v>2759.166666666667</v>
      </c>
      <c r="L252" s="6">
        <f t="shared" si="224"/>
        <v>8806.6666666666679</v>
      </c>
      <c r="M252" s="7">
        <f t="shared" si="229"/>
        <v>4686676.6666666679</v>
      </c>
      <c r="N252" s="6">
        <f t="shared" si="230"/>
        <v>0</v>
      </c>
      <c r="O252" s="6">
        <f t="shared" si="230"/>
        <v>4146477.916666667</v>
      </c>
      <c r="P252" s="7">
        <f t="shared" si="231"/>
        <v>8833154.5833333358</v>
      </c>
      <c r="Q252" s="6">
        <f t="shared" si="232"/>
        <v>1636288.7916666667</v>
      </c>
      <c r="R252" s="6">
        <f t="shared" si="225"/>
        <v>965.70833333333337</v>
      </c>
      <c r="S252" s="6">
        <f t="shared" si="225"/>
        <v>3082.3333333333335</v>
      </c>
      <c r="T252" s="7">
        <f t="shared" si="233"/>
        <v>1640336.8333333333</v>
      </c>
      <c r="U252" s="6">
        <f t="shared" si="234"/>
        <v>0</v>
      </c>
      <c r="V252" s="6">
        <f t="shared" si="234"/>
        <v>1451267.2708333333</v>
      </c>
      <c r="W252" s="7">
        <f t="shared" si="235"/>
        <v>3091604.1041666665</v>
      </c>
    </row>
    <row r="253" spans="1:23" x14ac:dyDescent="0.3">
      <c r="A253">
        <f t="shared" si="223"/>
        <v>2019</v>
      </c>
      <c r="B253" s="27">
        <v>65</v>
      </c>
      <c r="C253" s="6">
        <v>1016967</v>
      </c>
      <c r="D253" s="6">
        <v>9681710</v>
      </c>
      <c r="E253" s="6">
        <v>0</v>
      </c>
      <c r="F253" s="7">
        <f t="shared" si="226"/>
        <v>10698677</v>
      </c>
      <c r="G253" s="6">
        <v>0</v>
      </c>
      <c r="H253" s="6">
        <v>0</v>
      </c>
      <c r="I253" s="7">
        <f t="shared" si="227"/>
        <v>10698677</v>
      </c>
      <c r="J253" s="6">
        <f t="shared" si="228"/>
        <v>423736.25</v>
      </c>
      <c r="K253" s="6">
        <f t="shared" si="224"/>
        <v>4034045.8333333335</v>
      </c>
      <c r="L253" s="6">
        <f t="shared" si="224"/>
        <v>0</v>
      </c>
      <c r="M253" s="7">
        <f t="shared" si="229"/>
        <v>4457782.083333334</v>
      </c>
      <c r="N253" s="6">
        <f t="shared" si="230"/>
        <v>0</v>
      </c>
      <c r="O253" s="6">
        <f t="shared" si="230"/>
        <v>0</v>
      </c>
      <c r="P253" s="7">
        <f t="shared" si="231"/>
        <v>4457782.083333334</v>
      </c>
      <c r="Q253" s="6">
        <f t="shared" si="232"/>
        <v>148307.6875</v>
      </c>
      <c r="R253" s="6">
        <f t="shared" si="225"/>
        <v>1411916.0416666667</v>
      </c>
      <c r="S253" s="6">
        <f t="shared" si="225"/>
        <v>0</v>
      </c>
      <c r="T253" s="7">
        <f t="shared" si="233"/>
        <v>1560223.7291666667</v>
      </c>
      <c r="U253" s="6">
        <f t="shared" si="234"/>
        <v>0</v>
      </c>
      <c r="V253" s="6">
        <f t="shared" si="234"/>
        <v>0</v>
      </c>
      <c r="W253" s="7">
        <f t="shared" si="235"/>
        <v>1560223.7291666667</v>
      </c>
    </row>
    <row r="254" spans="1:23" x14ac:dyDescent="0.3">
      <c r="A254">
        <f t="shared" si="223"/>
        <v>2019</v>
      </c>
      <c r="B254" s="27">
        <v>66</v>
      </c>
      <c r="C254" s="6">
        <v>0</v>
      </c>
      <c r="D254" s="6">
        <v>0</v>
      </c>
      <c r="E254" s="6">
        <v>0</v>
      </c>
      <c r="F254" s="7">
        <f t="shared" si="226"/>
        <v>0</v>
      </c>
      <c r="G254" s="6">
        <v>0</v>
      </c>
      <c r="H254" s="6">
        <v>0</v>
      </c>
      <c r="I254" s="7">
        <f t="shared" si="227"/>
        <v>0</v>
      </c>
      <c r="J254" s="6">
        <f t="shared" si="228"/>
        <v>0</v>
      </c>
      <c r="K254" s="6">
        <f t="shared" si="224"/>
        <v>0</v>
      </c>
      <c r="L254" s="6">
        <f t="shared" si="224"/>
        <v>0</v>
      </c>
      <c r="M254" s="7">
        <f t="shared" si="229"/>
        <v>0</v>
      </c>
      <c r="N254" s="6">
        <f t="shared" si="230"/>
        <v>0</v>
      </c>
      <c r="O254" s="6">
        <f t="shared" si="230"/>
        <v>0</v>
      </c>
      <c r="P254" s="7">
        <f t="shared" si="231"/>
        <v>0</v>
      </c>
      <c r="Q254" s="6">
        <f t="shared" si="232"/>
        <v>0</v>
      </c>
      <c r="R254" s="6">
        <f t="shared" si="225"/>
        <v>0</v>
      </c>
      <c r="S254" s="6">
        <f t="shared" si="225"/>
        <v>0</v>
      </c>
      <c r="T254" s="7">
        <f t="shared" si="233"/>
        <v>0</v>
      </c>
      <c r="U254" s="6">
        <f t="shared" si="234"/>
        <v>0</v>
      </c>
      <c r="V254" s="6">
        <f t="shared" si="234"/>
        <v>0</v>
      </c>
      <c r="W254" s="7">
        <f t="shared" si="235"/>
        <v>0</v>
      </c>
    </row>
    <row r="255" spans="1:23" x14ac:dyDescent="0.3">
      <c r="A255">
        <f t="shared" si="223"/>
        <v>2019</v>
      </c>
      <c r="B255" s="27">
        <v>82</v>
      </c>
      <c r="C255" s="6">
        <v>3728938</v>
      </c>
      <c r="D255" s="6">
        <v>2290762</v>
      </c>
      <c r="E255" s="6">
        <v>228520</v>
      </c>
      <c r="F255" s="7">
        <f t="shared" si="226"/>
        <v>6248220</v>
      </c>
      <c r="G255" s="6">
        <v>0</v>
      </c>
      <c r="H255" s="6">
        <v>651939</v>
      </c>
      <c r="I255" s="7">
        <f t="shared" si="227"/>
        <v>6900159</v>
      </c>
      <c r="J255" s="6">
        <f t="shared" si="228"/>
        <v>1553724.1666666667</v>
      </c>
      <c r="K255" s="6">
        <f t="shared" si="224"/>
        <v>954484.16666666674</v>
      </c>
      <c r="L255" s="6">
        <f t="shared" si="224"/>
        <v>95216.666666666672</v>
      </c>
      <c r="M255" s="7">
        <f t="shared" si="229"/>
        <v>2603425</v>
      </c>
      <c r="N255" s="6">
        <f t="shared" si="230"/>
        <v>0</v>
      </c>
      <c r="O255" s="6">
        <f t="shared" si="230"/>
        <v>271641.25</v>
      </c>
      <c r="P255" s="7">
        <f t="shared" si="231"/>
        <v>2875066.25</v>
      </c>
      <c r="Q255" s="6">
        <f t="shared" si="232"/>
        <v>543803.45833333337</v>
      </c>
      <c r="R255" s="6">
        <f t="shared" si="225"/>
        <v>334069.45833333331</v>
      </c>
      <c r="S255" s="6">
        <f t="shared" si="225"/>
        <v>33325.833333333336</v>
      </c>
      <c r="T255" s="7">
        <f t="shared" si="233"/>
        <v>911198.75000000012</v>
      </c>
      <c r="U255" s="6">
        <f t="shared" si="234"/>
        <v>0</v>
      </c>
      <c r="V255" s="6">
        <f t="shared" si="234"/>
        <v>95074.4375</v>
      </c>
      <c r="W255" s="7">
        <f t="shared" si="235"/>
        <v>1006273.1875000001</v>
      </c>
    </row>
    <row r="256" spans="1:23" x14ac:dyDescent="0.3">
      <c r="B256" s="28" t="s">
        <v>8</v>
      </c>
      <c r="C256" s="6">
        <v>104452228</v>
      </c>
      <c r="D256" s="6">
        <v>32069898</v>
      </c>
      <c r="E256" s="6">
        <v>3637466</v>
      </c>
      <c r="F256" s="7">
        <f t="shared" ref="F256:W256" si="236">SUM(F245:F255)</f>
        <v>140159592</v>
      </c>
      <c r="G256" s="6">
        <v>4909178</v>
      </c>
      <c r="H256" s="6">
        <v>85378000</v>
      </c>
      <c r="I256" s="7">
        <f t="shared" si="236"/>
        <v>230446770</v>
      </c>
      <c r="J256" s="6">
        <f t="shared" si="236"/>
        <v>43521761.666666672</v>
      </c>
      <c r="K256" s="6">
        <f t="shared" si="236"/>
        <v>13362457.5</v>
      </c>
      <c r="L256" s="6">
        <f t="shared" si="236"/>
        <v>1515610.8333333335</v>
      </c>
      <c r="M256" s="7">
        <f t="shared" si="236"/>
        <v>58399830.000000007</v>
      </c>
      <c r="N256" s="6">
        <f t="shared" si="236"/>
        <v>2045490.8333333335</v>
      </c>
      <c r="O256" s="6">
        <f t="shared" si="236"/>
        <v>35574166.666666664</v>
      </c>
      <c r="P256" s="7">
        <f t="shared" si="236"/>
        <v>96019487.500000015</v>
      </c>
      <c r="Q256" s="6">
        <f t="shared" si="236"/>
        <v>15232616.583333332</v>
      </c>
      <c r="R256" s="6">
        <f t="shared" si="236"/>
        <v>4676860.125</v>
      </c>
      <c r="S256" s="6">
        <f t="shared" si="236"/>
        <v>530463.79166666663</v>
      </c>
      <c r="T256" s="7">
        <f t="shared" si="236"/>
        <v>20439940.5</v>
      </c>
      <c r="U256" s="6">
        <f t="shared" si="236"/>
        <v>715921.79166666674</v>
      </c>
      <c r="V256" s="6">
        <f t="shared" si="236"/>
        <v>12450958.333333334</v>
      </c>
      <c r="W256" s="7">
        <f t="shared" si="236"/>
        <v>33606820.625</v>
      </c>
    </row>
    <row r="258" spans="1:23" x14ac:dyDescent="0.3">
      <c r="B258" s="25">
        <v>2020</v>
      </c>
      <c r="C258" s="55" t="s">
        <v>0</v>
      </c>
      <c r="D258" s="55"/>
      <c r="E258" s="55"/>
      <c r="F258" s="55"/>
      <c r="G258" s="55"/>
      <c r="H258" s="55"/>
      <c r="I258" s="55"/>
      <c r="J258" s="55" t="s">
        <v>30</v>
      </c>
      <c r="K258" s="55"/>
      <c r="L258" s="55"/>
      <c r="M258" s="55"/>
      <c r="N258" s="55"/>
      <c r="O258" s="55"/>
      <c r="P258" s="55"/>
      <c r="Q258" s="55" t="s">
        <v>31</v>
      </c>
      <c r="R258" s="55"/>
      <c r="S258" s="55"/>
      <c r="T258" s="55"/>
      <c r="U258" s="55"/>
      <c r="V258" s="55"/>
      <c r="W258" s="55"/>
    </row>
    <row r="259" spans="1:23" ht="72" x14ac:dyDescent="0.3">
      <c r="B259" s="26" t="s">
        <v>73</v>
      </c>
      <c r="C259" s="4" t="s">
        <v>2</v>
      </c>
      <c r="D259" s="4" t="s">
        <v>3</v>
      </c>
      <c r="E259" s="4" t="s">
        <v>4</v>
      </c>
      <c r="F259" s="5" t="s">
        <v>5</v>
      </c>
      <c r="G259" s="4" t="s">
        <v>6</v>
      </c>
      <c r="H259" s="4" t="s">
        <v>7</v>
      </c>
      <c r="I259" s="5" t="s">
        <v>8</v>
      </c>
      <c r="J259" s="4" t="s">
        <v>2</v>
      </c>
      <c r="K259" s="4" t="s">
        <v>3</v>
      </c>
      <c r="L259" s="4" t="s">
        <v>4</v>
      </c>
      <c r="M259" s="5" t="s">
        <v>5</v>
      </c>
      <c r="N259" s="4" t="s">
        <v>6</v>
      </c>
      <c r="O259" s="4" t="s">
        <v>7</v>
      </c>
      <c r="P259" s="5" t="s">
        <v>8</v>
      </c>
      <c r="Q259" s="4" t="s">
        <v>2</v>
      </c>
      <c r="R259" s="4" t="s">
        <v>3</v>
      </c>
      <c r="S259" s="4" t="s">
        <v>4</v>
      </c>
      <c r="T259" s="5" t="s">
        <v>5</v>
      </c>
      <c r="U259" s="4" t="s">
        <v>6</v>
      </c>
      <c r="V259" s="4" t="s">
        <v>7</v>
      </c>
      <c r="W259" s="5" t="s">
        <v>8</v>
      </c>
    </row>
    <row r="260" spans="1:23" x14ac:dyDescent="0.3">
      <c r="A260">
        <f t="shared" ref="A260:A270" si="237">A245+1</f>
        <v>2020</v>
      </c>
      <c r="B260" s="27">
        <v>9</v>
      </c>
      <c r="C260" s="6">
        <v>7714453</v>
      </c>
      <c r="D260" s="6">
        <v>13320438</v>
      </c>
      <c r="E260" s="6">
        <v>0</v>
      </c>
      <c r="F260" s="7">
        <f>+SUM(C260:E260)</f>
        <v>21034891</v>
      </c>
      <c r="G260" s="6">
        <v>129178</v>
      </c>
      <c r="H260" s="6">
        <v>0</v>
      </c>
      <c r="I260" s="7">
        <f>SUM(F260:H260)</f>
        <v>21164069</v>
      </c>
      <c r="J260" s="6">
        <f>C260*$J$1</f>
        <v>3214355.416666667</v>
      </c>
      <c r="K260" s="6">
        <f t="shared" ref="K260:L270" si="238">D260*$J$1</f>
        <v>5550182.5</v>
      </c>
      <c r="L260" s="6">
        <f t="shared" si="238"/>
        <v>0</v>
      </c>
      <c r="M260" s="7">
        <f>+SUM(J260:L260)</f>
        <v>8764537.9166666679</v>
      </c>
      <c r="N260" s="6">
        <f>G260*$J$1</f>
        <v>53824.166666666672</v>
      </c>
      <c r="O260" s="6">
        <f>H260*$J$1</f>
        <v>0</v>
      </c>
      <c r="P260" s="7">
        <f>SUM(M260:O260)</f>
        <v>8818362.083333334</v>
      </c>
      <c r="Q260" s="6">
        <f>J260*$Q$1</f>
        <v>1125024.3958333333</v>
      </c>
      <c r="R260" s="6">
        <f t="shared" ref="R260:S270" si="239">K260*$Q$1</f>
        <v>1942563.8749999998</v>
      </c>
      <c r="S260" s="6">
        <f t="shared" si="239"/>
        <v>0</v>
      </c>
      <c r="T260" s="7">
        <f>+SUM(Q260:S260)</f>
        <v>3067588.270833333</v>
      </c>
      <c r="U260" s="6">
        <f>N260*$Q$1</f>
        <v>18838.458333333332</v>
      </c>
      <c r="V260" s="6">
        <f>O260*$Q$1</f>
        <v>0</v>
      </c>
      <c r="W260" s="7">
        <f>SUM(T260:V260)</f>
        <v>3086426.7291666665</v>
      </c>
    </row>
    <row r="261" spans="1:23" x14ac:dyDescent="0.3">
      <c r="A261">
        <f t="shared" si="237"/>
        <v>2020</v>
      </c>
      <c r="B261" s="27">
        <v>11</v>
      </c>
      <c r="C261" s="6">
        <v>121166</v>
      </c>
      <c r="D261" s="6">
        <v>875942</v>
      </c>
      <c r="E261" s="6">
        <v>0</v>
      </c>
      <c r="F261" s="7">
        <f t="shared" ref="F261:F270" si="240">+SUM(C261:E261)</f>
        <v>997108</v>
      </c>
      <c r="G261" s="6">
        <v>8346</v>
      </c>
      <c r="H261" s="6">
        <v>0</v>
      </c>
      <c r="I261" s="7">
        <f t="shared" ref="I261:I270" si="241">SUM(F261:H261)</f>
        <v>1005454</v>
      </c>
      <c r="J261" s="6">
        <f t="shared" ref="J261:J270" si="242">C261*$J$1</f>
        <v>50485.833333333336</v>
      </c>
      <c r="K261" s="6">
        <f t="shared" si="238"/>
        <v>364975.83333333337</v>
      </c>
      <c r="L261" s="6">
        <f t="shared" si="238"/>
        <v>0</v>
      </c>
      <c r="M261" s="7">
        <f t="shared" ref="M261:M270" si="243">+SUM(J261:L261)</f>
        <v>415461.66666666669</v>
      </c>
      <c r="N261" s="6">
        <f t="shared" ref="N261:O270" si="244">G261*$J$1</f>
        <v>3477.5</v>
      </c>
      <c r="O261" s="6">
        <f t="shared" si="244"/>
        <v>0</v>
      </c>
      <c r="P261" s="7">
        <f t="shared" ref="P261:P270" si="245">SUM(M261:O261)</f>
        <v>418939.16666666669</v>
      </c>
      <c r="Q261" s="6">
        <f t="shared" ref="Q261:Q270" si="246">J261*$Q$1</f>
        <v>17670.041666666668</v>
      </c>
      <c r="R261" s="6">
        <f t="shared" si="239"/>
        <v>127741.54166666667</v>
      </c>
      <c r="S261" s="6">
        <f t="shared" si="239"/>
        <v>0</v>
      </c>
      <c r="T261" s="7">
        <f t="shared" ref="T261:T270" si="247">+SUM(Q261:S261)</f>
        <v>145411.58333333334</v>
      </c>
      <c r="U261" s="6">
        <f t="shared" ref="U261:V270" si="248">N261*$Q$1</f>
        <v>1217.125</v>
      </c>
      <c r="V261" s="6">
        <f t="shared" si="248"/>
        <v>0</v>
      </c>
      <c r="W261" s="7">
        <f t="shared" ref="W261:W270" si="249">SUM(T261:V261)</f>
        <v>146628.70833333334</v>
      </c>
    </row>
    <row r="262" spans="1:23" x14ac:dyDescent="0.3">
      <c r="A262">
        <f t="shared" si="237"/>
        <v>2020</v>
      </c>
      <c r="B262" s="27">
        <v>31</v>
      </c>
      <c r="C262" s="6">
        <v>83883148</v>
      </c>
      <c r="D262" s="6">
        <v>5774551</v>
      </c>
      <c r="E262" s="6">
        <v>3768941</v>
      </c>
      <c r="F262" s="7">
        <f t="shared" si="240"/>
        <v>93426640</v>
      </c>
      <c r="G262" s="6">
        <v>4854319</v>
      </c>
      <c r="H262" s="6">
        <v>0</v>
      </c>
      <c r="I262" s="7">
        <f t="shared" si="241"/>
        <v>98280959</v>
      </c>
      <c r="J262" s="6">
        <f t="shared" si="242"/>
        <v>34951311.666666672</v>
      </c>
      <c r="K262" s="6">
        <f t="shared" si="238"/>
        <v>2406062.916666667</v>
      </c>
      <c r="L262" s="6">
        <f t="shared" si="238"/>
        <v>1570392.0833333335</v>
      </c>
      <c r="M262" s="7">
        <f t="shared" si="243"/>
        <v>38927766.666666672</v>
      </c>
      <c r="N262" s="6">
        <f t="shared" si="244"/>
        <v>2022632.9166666667</v>
      </c>
      <c r="O262" s="6">
        <f t="shared" si="244"/>
        <v>0</v>
      </c>
      <c r="P262" s="7">
        <f t="shared" si="245"/>
        <v>40950399.583333336</v>
      </c>
      <c r="Q262" s="6">
        <f t="shared" si="246"/>
        <v>12232959.083333334</v>
      </c>
      <c r="R262" s="6">
        <f t="shared" si="239"/>
        <v>842122.02083333337</v>
      </c>
      <c r="S262" s="6">
        <f t="shared" si="239"/>
        <v>549637.22916666674</v>
      </c>
      <c r="T262" s="7">
        <f t="shared" si="247"/>
        <v>13624718.333333334</v>
      </c>
      <c r="U262" s="6">
        <f t="shared" si="248"/>
        <v>707921.52083333337</v>
      </c>
      <c r="V262" s="6">
        <f t="shared" si="248"/>
        <v>0</v>
      </c>
      <c r="W262" s="7">
        <f t="shared" si="249"/>
        <v>14332639.854166668</v>
      </c>
    </row>
    <row r="263" spans="1:23" x14ac:dyDescent="0.3">
      <c r="A263">
        <f t="shared" si="237"/>
        <v>2020</v>
      </c>
      <c r="B263" s="27">
        <v>32</v>
      </c>
      <c r="C263" s="6">
        <v>0</v>
      </c>
      <c r="D263" s="6">
        <v>0</v>
      </c>
      <c r="E263" s="6">
        <v>0</v>
      </c>
      <c r="F263" s="7">
        <f t="shared" si="240"/>
        <v>0</v>
      </c>
      <c r="G263" s="6">
        <v>0</v>
      </c>
      <c r="H263" s="6">
        <v>0</v>
      </c>
      <c r="I263" s="7">
        <f t="shared" si="241"/>
        <v>0</v>
      </c>
      <c r="J263" s="6">
        <f t="shared" si="242"/>
        <v>0</v>
      </c>
      <c r="K263" s="6">
        <f t="shared" si="238"/>
        <v>0</v>
      </c>
      <c r="L263" s="6">
        <f t="shared" si="238"/>
        <v>0</v>
      </c>
      <c r="M263" s="7">
        <f t="shared" si="243"/>
        <v>0</v>
      </c>
      <c r="N263" s="6">
        <f t="shared" si="244"/>
        <v>0</v>
      </c>
      <c r="O263" s="6">
        <f t="shared" si="244"/>
        <v>0</v>
      </c>
      <c r="P263" s="7">
        <f t="shared" si="245"/>
        <v>0</v>
      </c>
      <c r="Q263" s="6">
        <f t="shared" si="246"/>
        <v>0</v>
      </c>
      <c r="R263" s="6">
        <f t="shared" si="239"/>
        <v>0</v>
      </c>
      <c r="S263" s="6">
        <f t="shared" si="239"/>
        <v>0</v>
      </c>
      <c r="T263" s="7">
        <f t="shared" si="247"/>
        <v>0</v>
      </c>
      <c r="U263" s="6">
        <f t="shared" si="248"/>
        <v>0</v>
      </c>
      <c r="V263" s="6">
        <f t="shared" si="248"/>
        <v>0</v>
      </c>
      <c r="W263" s="7">
        <f t="shared" si="249"/>
        <v>0</v>
      </c>
    </row>
    <row r="264" spans="1:23" x14ac:dyDescent="0.3">
      <c r="A264">
        <f t="shared" si="237"/>
        <v>2020</v>
      </c>
      <c r="B264" s="27">
        <v>33</v>
      </c>
      <c r="C264" s="6">
        <v>115079</v>
      </c>
      <c r="D264" s="6">
        <v>988929</v>
      </c>
      <c r="E264" s="6">
        <v>0</v>
      </c>
      <c r="F264" s="7">
        <f t="shared" si="240"/>
        <v>1104008</v>
      </c>
      <c r="G264" s="6">
        <v>10858</v>
      </c>
      <c r="H264" s="6">
        <v>76835144</v>
      </c>
      <c r="I264" s="7">
        <f t="shared" si="241"/>
        <v>77950010</v>
      </c>
      <c r="J264" s="6">
        <f t="shared" si="242"/>
        <v>47949.583333333336</v>
      </c>
      <c r="K264" s="6">
        <f t="shared" si="238"/>
        <v>412053.75</v>
      </c>
      <c r="L264" s="6">
        <f t="shared" si="238"/>
        <v>0</v>
      </c>
      <c r="M264" s="7">
        <f t="shared" si="243"/>
        <v>460003.33333333331</v>
      </c>
      <c r="N264" s="6">
        <f t="shared" si="244"/>
        <v>4524.166666666667</v>
      </c>
      <c r="O264" s="6">
        <f t="shared" si="244"/>
        <v>32014643.333333336</v>
      </c>
      <c r="P264" s="7">
        <f t="shared" si="245"/>
        <v>32479170.833333336</v>
      </c>
      <c r="Q264" s="6">
        <f t="shared" si="246"/>
        <v>16782.354166666668</v>
      </c>
      <c r="R264" s="6">
        <f t="shared" si="239"/>
        <v>144218.8125</v>
      </c>
      <c r="S264" s="6">
        <f t="shared" si="239"/>
        <v>0</v>
      </c>
      <c r="T264" s="7">
        <f t="shared" si="247"/>
        <v>161001.16666666666</v>
      </c>
      <c r="U264" s="6">
        <f t="shared" si="248"/>
        <v>1583.4583333333333</v>
      </c>
      <c r="V264" s="6">
        <f t="shared" si="248"/>
        <v>11205125.166666666</v>
      </c>
      <c r="W264" s="7">
        <f t="shared" si="249"/>
        <v>11367709.791666666</v>
      </c>
    </row>
    <row r="265" spans="1:23" x14ac:dyDescent="0.3">
      <c r="A265">
        <f t="shared" si="237"/>
        <v>2020</v>
      </c>
      <c r="B265" s="27">
        <v>40</v>
      </c>
      <c r="C265" s="6">
        <v>0</v>
      </c>
      <c r="D265" s="6">
        <v>0</v>
      </c>
      <c r="E265" s="6">
        <v>0</v>
      </c>
      <c r="F265" s="7">
        <f t="shared" si="240"/>
        <v>0</v>
      </c>
      <c r="G265" s="6">
        <v>0</v>
      </c>
      <c r="H265" s="6">
        <v>0</v>
      </c>
      <c r="I265" s="7">
        <f t="shared" si="241"/>
        <v>0</v>
      </c>
      <c r="J265" s="6">
        <f t="shared" si="242"/>
        <v>0</v>
      </c>
      <c r="K265" s="6">
        <f t="shared" si="238"/>
        <v>0</v>
      </c>
      <c r="L265" s="6">
        <f t="shared" si="238"/>
        <v>0</v>
      </c>
      <c r="M265" s="7">
        <f t="shared" si="243"/>
        <v>0</v>
      </c>
      <c r="N265" s="6">
        <f t="shared" si="244"/>
        <v>0</v>
      </c>
      <c r="O265" s="6">
        <f t="shared" si="244"/>
        <v>0</v>
      </c>
      <c r="P265" s="7">
        <f t="shared" si="245"/>
        <v>0</v>
      </c>
      <c r="Q265" s="6">
        <f t="shared" si="246"/>
        <v>0</v>
      </c>
      <c r="R265" s="6">
        <f t="shared" si="239"/>
        <v>0</v>
      </c>
      <c r="S265" s="6">
        <f t="shared" si="239"/>
        <v>0</v>
      </c>
      <c r="T265" s="7">
        <f t="shared" si="247"/>
        <v>0</v>
      </c>
      <c r="U265" s="6">
        <f t="shared" si="248"/>
        <v>0</v>
      </c>
      <c r="V265" s="6">
        <f t="shared" si="248"/>
        <v>0</v>
      </c>
      <c r="W265" s="7">
        <f t="shared" si="249"/>
        <v>0</v>
      </c>
    </row>
    <row r="266" spans="1:23" x14ac:dyDescent="0.3">
      <c r="A266">
        <f t="shared" si="237"/>
        <v>2020</v>
      </c>
      <c r="B266" s="27">
        <v>46</v>
      </c>
      <c r="C266" s="6">
        <v>0</v>
      </c>
      <c r="D266" s="6">
        <v>0</v>
      </c>
      <c r="E266" s="6">
        <v>0</v>
      </c>
      <c r="F266" s="7">
        <f t="shared" si="240"/>
        <v>0</v>
      </c>
      <c r="G266" s="6">
        <v>0</v>
      </c>
      <c r="H266" s="6">
        <v>0</v>
      </c>
      <c r="I266" s="7">
        <f t="shared" si="241"/>
        <v>0</v>
      </c>
      <c r="J266" s="6">
        <f t="shared" si="242"/>
        <v>0</v>
      </c>
      <c r="K266" s="6">
        <f t="shared" si="238"/>
        <v>0</v>
      </c>
      <c r="L266" s="6">
        <f t="shared" si="238"/>
        <v>0</v>
      </c>
      <c r="M266" s="7">
        <f t="shared" si="243"/>
        <v>0</v>
      </c>
      <c r="N266" s="6">
        <f t="shared" si="244"/>
        <v>0</v>
      </c>
      <c r="O266" s="6">
        <f t="shared" si="244"/>
        <v>0</v>
      </c>
      <c r="P266" s="7">
        <f t="shared" si="245"/>
        <v>0</v>
      </c>
      <c r="Q266" s="6">
        <f t="shared" si="246"/>
        <v>0</v>
      </c>
      <c r="R266" s="6">
        <f t="shared" si="239"/>
        <v>0</v>
      </c>
      <c r="S266" s="6">
        <f t="shared" si="239"/>
        <v>0</v>
      </c>
      <c r="T266" s="7">
        <f t="shared" si="247"/>
        <v>0</v>
      </c>
      <c r="U266" s="6">
        <f t="shared" si="248"/>
        <v>0</v>
      </c>
      <c r="V266" s="6">
        <f t="shared" si="248"/>
        <v>0</v>
      </c>
      <c r="W266" s="7">
        <f t="shared" si="249"/>
        <v>0</v>
      </c>
    </row>
    <row r="267" spans="1:23" x14ac:dyDescent="0.3">
      <c r="A267">
        <f t="shared" si="237"/>
        <v>2020</v>
      </c>
      <c r="B267" s="27">
        <v>47</v>
      </c>
      <c r="C267" s="6">
        <v>10531048</v>
      </c>
      <c r="D267" s="6">
        <v>7760</v>
      </c>
      <c r="E267" s="6">
        <v>311549</v>
      </c>
      <c r="F267" s="7">
        <f t="shared" si="240"/>
        <v>10850357</v>
      </c>
      <c r="G267" s="6">
        <v>0</v>
      </c>
      <c r="H267" s="6">
        <v>10655362</v>
      </c>
      <c r="I267" s="7">
        <f t="shared" si="241"/>
        <v>21505719</v>
      </c>
      <c r="J267" s="6">
        <f t="shared" si="242"/>
        <v>4387936.666666667</v>
      </c>
      <c r="K267" s="6">
        <f t="shared" si="238"/>
        <v>3233.3333333333335</v>
      </c>
      <c r="L267" s="6">
        <f t="shared" si="238"/>
        <v>129812.08333333334</v>
      </c>
      <c r="M267" s="7">
        <f t="shared" si="243"/>
        <v>4520982.083333333</v>
      </c>
      <c r="N267" s="6">
        <f t="shared" si="244"/>
        <v>0</v>
      </c>
      <c r="O267" s="6">
        <f t="shared" si="244"/>
        <v>4439734.166666667</v>
      </c>
      <c r="P267" s="7">
        <f t="shared" si="245"/>
        <v>8960716.25</v>
      </c>
      <c r="Q267" s="6">
        <f t="shared" si="246"/>
        <v>1535777.8333333333</v>
      </c>
      <c r="R267" s="6">
        <f t="shared" si="239"/>
        <v>1131.6666666666667</v>
      </c>
      <c r="S267" s="6">
        <f t="shared" si="239"/>
        <v>45434.229166666664</v>
      </c>
      <c r="T267" s="7">
        <f t="shared" si="247"/>
        <v>1582343.7291666667</v>
      </c>
      <c r="U267" s="6">
        <f t="shared" si="248"/>
        <v>0</v>
      </c>
      <c r="V267" s="6">
        <f t="shared" si="248"/>
        <v>1553906.9583333333</v>
      </c>
      <c r="W267" s="7">
        <f t="shared" si="249"/>
        <v>3136250.6875</v>
      </c>
    </row>
    <row r="268" spans="1:23" x14ac:dyDescent="0.3">
      <c r="A268">
        <f t="shared" si="237"/>
        <v>2020</v>
      </c>
      <c r="B268" s="27">
        <v>65</v>
      </c>
      <c r="C268" s="6">
        <v>717656</v>
      </c>
      <c r="D268" s="6">
        <v>9693413</v>
      </c>
      <c r="E268" s="6">
        <v>0</v>
      </c>
      <c r="F268" s="7">
        <f t="shared" si="240"/>
        <v>10411069</v>
      </c>
      <c r="G268" s="6">
        <v>0</v>
      </c>
      <c r="H268" s="6">
        <v>0</v>
      </c>
      <c r="I268" s="7">
        <f t="shared" si="241"/>
        <v>10411069</v>
      </c>
      <c r="J268" s="6">
        <f t="shared" si="242"/>
        <v>299023.33333333337</v>
      </c>
      <c r="K268" s="6">
        <f t="shared" si="238"/>
        <v>4038922.0833333335</v>
      </c>
      <c r="L268" s="6">
        <f t="shared" si="238"/>
        <v>0</v>
      </c>
      <c r="M268" s="7">
        <f t="shared" si="243"/>
        <v>4337945.416666667</v>
      </c>
      <c r="N268" s="6">
        <f t="shared" si="244"/>
        <v>0</v>
      </c>
      <c r="O268" s="6">
        <f t="shared" si="244"/>
        <v>0</v>
      </c>
      <c r="P268" s="7">
        <f t="shared" si="245"/>
        <v>4337945.416666667</v>
      </c>
      <c r="Q268" s="6">
        <f t="shared" si="246"/>
        <v>104658.16666666667</v>
      </c>
      <c r="R268" s="6">
        <f t="shared" si="239"/>
        <v>1413622.7291666667</v>
      </c>
      <c r="S268" s="6">
        <f t="shared" si="239"/>
        <v>0</v>
      </c>
      <c r="T268" s="7">
        <f t="shared" si="247"/>
        <v>1518280.8958333335</v>
      </c>
      <c r="U268" s="6">
        <f t="shared" si="248"/>
        <v>0</v>
      </c>
      <c r="V268" s="6">
        <f t="shared" si="248"/>
        <v>0</v>
      </c>
      <c r="W268" s="7">
        <f t="shared" si="249"/>
        <v>1518280.8958333335</v>
      </c>
    </row>
    <row r="269" spans="1:23" x14ac:dyDescent="0.3">
      <c r="A269">
        <f t="shared" si="237"/>
        <v>2020</v>
      </c>
      <c r="B269" s="27">
        <v>66</v>
      </c>
      <c r="C269" s="6">
        <v>0</v>
      </c>
      <c r="D269" s="6">
        <v>0</v>
      </c>
      <c r="E269" s="6">
        <v>0</v>
      </c>
      <c r="F269" s="7">
        <f t="shared" si="240"/>
        <v>0</v>
      </c>
      <c r="G269" s="6">
        <v>0</v>
      </c>
      <c r="H269" s="6">
        <v>0</v>
      </c>
      <c r="I269" s="7">
        <f t="shared" si="241"/>
        <v>0</v>
      </c>
      <c r="J269" s="6">
        <f t="shared" si="242"/>
        <v>0</v>
      </c>
      <c r="K269" s="6">
        <f t="shared" si="238"/>
        <v>0</v>
      </c>
      <c r="L269" s="6">
        <f t="shared" si="238"/>
        <v>0</v>
      </c>
      <c r="M269" s="7">
        <f t="shared" si="243"/>
        <v>0</v>
      </c>
      <c r="N269" s="6">
        <f t="shared" si="244"/>
        <v>0</v>
      </c>
      <c r="O269" s="6">
        <f t="shared" si="244"/>
        <v>0</v>
      </c>
      <c r="P269" s="7">
        <f t="shared" si="245"/>
        <v>0</v>
      </c>
      <c r="Q269" s="6">
        <f t="shared" si="246"/>
        <v>0</v>
      </c>
      <c r="R269" s="6">
        <f t="shared" si="239"/>
        <v>0</v>
      </c>
      <c r="S269" s="6">
        <f t="shared" si="239"/>
        <v>0</v>
      </c>
      <c r="T269" s="7">
        <f t="shared" si="247"/>
        <v>0</v>
      </c>
      <c r="U269" s="6">
        <f t="shared" si="248"/>
        <v>0</v>
      </c>
      <c r="V269" s="6">
        <f t="shared" si="248"/>
        <v>0</v>
      </c>
      <c r="W269" s="7">
        <f t="shared" si="249"/>
        <v>0</v>
      </c>
    </row>
    <row r="270" spans="1:23" x14ac:dyDescent="0.3">
      <c r="A270">
        <f t="shared" si="237"/>
        <v>2020</v>
      </c>
      <c r="B270" s="27">
        <v>82</v>
      </c>
      <c r="C270" s="6">
        <v>3836287</v>
      </c>
      <c r="D270" s="6">
        <v>2523449</v>
      </c>
      <c r="E270" s="6">
        <v>260810</v>
      </c>
      <c r="F270" s="7">
        <f t="shared" si="240"/>
        <v>6620546</v>
      </c>
      <c r="G270" s="6">
        <v>0</v>
      </c>
      <c r="H270" s="6">
        <v>654394</v>
      </c>
      <c r="I270" s="7">
        <f t="shared" si="241"/>
        <v>7274940</v>
      </c>
      <c r="J270" s="6">
        <f t="shared" si="242"/>
        <v>1598452.9166666667</v>
      </c>
      <c r="K270" s="6">
        <f t="shared" si="238"/>
        <v>1051437.0833333335</v>
      </c>
      <c r="L270" s="6">
        <f t="shared" si="238"/>
        <v>108670.83333333334</v>
      </c>
      <c r="M270" s="7">
        <f t="shared" si="243"/>
        <v>2758560.8333333335</v>
      </c>
      <c r="N270" s="6">
        <f t="shared" si="244"/>
        <v>0</v>
      </c>
      <c r="O270" s="6">
        <f t="shared" si="244"/>
        <v>272664.16666666669</v>
      </c>
      <c r="P270" s="7">
        <f t="shared" si="245"/>
        <v>3031225</v>
      </c>
      <c r="Q270" s="6">
        <f t="shared" si="246"/>
        <v>559458.52083333337</v>
      </c>
      <c r="R270" s="6">
        <f t="shared" si="239"/>
        <v>368002.97916666669</v>
      </c>
      <c r="S270" s="6">
        <f t="shared" si="239"/>
        <v>38034.791666666664</v>
      </c>
      <c r="T270" s="7">
        <f t="shared" si="247"/>
        <v>965496.29166666663</v>
      </c>
      <c r="U270" s="6">
        <f t="shared" si="248"/>
        <v>0</v>
      </c>
      <c r="V270" s="6">
        <f t="shared" si="248"/>
        <v>95432.458333333328</v>
      </c>
      <c r="W270" s="7">
        <f t="shared" si="249"/>
        <v>1060928.75</v>
      </c>
    </row>
    <row r="271" spans="1:23" x14ac:dyDescent="0.3">
      <c r="B271" s="28" t="s">
        <v>8</v>
      </c>
      <c r="C271" s="6">
        <v>106918837</v>
      </c>
      <c r="D271" s="6">
        <v>33184482</v>
      </c>
      <c r="E271" s="6">
        <v>4341300</v>
      </c>
      <c r="F271" s="7">
        <f t="shared" ref="F271:W271" si="250">SUM(F260:F270)</f>
        <v>144444619</v>
      </c>
      <c r="G271" s="6">
        <v>5002701</v>
      </c>
      <c r="H271" s="6">
        <v>88144900</v>
      </c>
      <c r="I271" s="7">
        <f t="shared" si="250"/>
        <v>237592220</v>
      </c>
      <c r="J271" s="6">
        <f t="shared" si="250"/>
        <v>44549515.416666672</v>
      </c>
      <c r="K271" s="6">
        <f t="shared" si="250"/>
        <v>13826867.500000002</v>
      </c>
      <c r="L271" s="6">
        <f t="shared" si="250"/>
        <v>1808875</v>
      </c>
      <c r="M271" s="7">
        <f t="shared" si="250"/>
        <v>60185257.916666679</v>
      </c>
      <c r="N271" s="6">
        <f t="shared" si="250"/>
        <v>2084458.7500000002</v>
      </c>
      <c r="O271" s="6">
        <f t="shared" si="250"/>
        <v>36727041.666666664</v>
      </c>
      <c r="P271" s="7">
        <f t="shared" si="250"/>
        <v>98996758.333333343</v>
      </c>
      <c r="Q271" s="6">
        <f t="shared" si="250"/>
        <v>15592330.395833334</v>
      </c>
      <c r="R271" s="6">
        <f t="shared" si="250"/>
        <v>4839403.625</v>
      </c>
      <c r="S271" s="6">
        <f t="shared" si="250"/>
        <v>633106.25</v>
      </c>
      <c r="T271" s="7">
        <f t="shared" si="250"/>
        <v>21064840.270833336</v>
      </c>
      <c r="U271" s="6">
        <f t="shared" si="250"/>
        <v>729560.56250000012</v>
      </c>
      <c r="V271" s="6">
        <f t="shared" si="250"/>
        <v>12854464.583333334</v>
      </c>
      <c r="W271" s="7">
        <f t="shared" si="250"/>
        <v>34648865.416666672</v>
      </c>
    </row>
    <row r="273" spans="2:23" ht="28.8" x14ac:dyDescent="0.3">
      <c r="B273" s="22" t="s">
        <v>25</v>
      </c>
      <c r="C273" s="56" t="s">
        <v>0</v>
      </c>
      <c r="D273" s="56"/>
      <c r="E273" s="56"/>
      <c r="F273" s="56"/>
      <c r="G273" s="56"/>
      <c r="H273" s="56"/>
      <c r="I273" s="56"/>
      <c r="J273" s="56" t="s">
        <v>30</v>
      </c>
      <c r="K273" s="56"/>
      <c r="L273" s="56"/>
      <c r="M273" s="56"/>
      <c r="N273" s="56"/>
      <c r="O273" s="56"/>
      <c r="P273" s="56"/>
      <c r="Q273" s="56" t="s">
        <v>31</v>
      </c>
      <c r="R273" s="56"/>
      <c r="S273" s="56"/>
      <c r="T273" s="56"/>
      <c r="U273" s="56"/>
      <c r="V273" s="56"/>
      <c r="W273" s="56"/>
    </row>
    <row r="274" spans="2:23" ht="72" x14ac:dyDescent="0.3">
      <c r="B274" s="26" t="s">
        <v>73</v>
      </c>
      <c r="C274" s="4" t="s">
        <v>2</v>
      </c>
      <c r="D274" s="4" t="s">
        <v>3</v>
      </c>
      <c r="E274" s="4" t="s">
        <v>4</v>
      </c>
      <c r="F274" s="5" t="s">
        <v>5</v>
      </c>
      <c r="G274" s="4" t="s">
        <v>6</v>
      </c>
      <c r="H274" s="4" t="s">
        <v>7</v>
      </c>
      <c r="I274" s="5" t="s">
        <v>8</v>
      </c>
      <c r="J274" s="4" t="s">
        <v>2</v>
      </c>
      <c r="K274" s="4" t="s">
        <v>3</v>
      </c>
      <c r="L274" s="4" t="s">
        <v>4</v>
      </c>
      <c r="M274" s="5" t="s">
        <v>5</v>
      </c>
      <c r="N274" s="4" t="s">
        <v>6</v>
      </c>
      <c r="O274" s="4" t="s">
        <v>7</v>
      </c>
      <c r="P274" s="5" t="s">
        <v>8</v>
      </c>
      <c r="Q274" s="4" t="s">
        <v>2</v>
      </c>
      <c r="R274" s="4" t="s">
        <v>3</v>
      </c>
      <c r="S274" s="4" t="s">
        <v>4</v>
      </c>
      <c r="T274" s="5" t="s">
        <v>5</v>
      </c>
      <c r="U274" s="4" t="s">
        <v>6</v>
      </c>
      <c r="V274" s="4" t="s">
        <v>7</v>
      </c>
      <c r="W274" s="5" t="s">
        <v>8</v>
      </c>
    </row>
    <row r="275" spans="2:23" x14ac:dyDescent="0.3">
      <c r="B275" s="27">
        <v>9</v>
      </c>
      <c r="C275" s="6">
        <v>6906556.5</v>
      </c>
      <c r="D275" s="6">
        <v>12306576.333333334</v>
      </c>
      <c r="E275" s="6">
        <v>0</v>
      </c>
      <c r="F275" s="7">
        <f t="shared" ref="F275:W277" si="251">AVERAGE(F260,F245,F230,F215,F200,F185,F170,F155,F140,F125,F110,F95,F80,F65,F50,F35,F20,F5)</f>
        <v>19213132.833333332</v>
      </c>
      <c r="G275" s="6">
        <v>75416.666666666672</v>
      </c>
      <c r="H275" s="6">
        <v>0</v>
      </c>
      <c r="I275" s="7">
        <f t="shared" si="251"/>
        <v>19288549.5</v>
      </c>
      <c r="J275" s="6">
        <f t="shared" si="251"/>
        <v>2877731.875</v>
      </c>
      <c r="K275" s="6">
        <f t="shared" si="251"/>
        <v>5127740.138888889</v>
      </c>
      <c r="L275" s="6">
        <f t="shared" si="251"/>
        <v>0</v>
      </c>
      <c r="M275" s="7">
        <f t="shared" si="251"/>
        <v>8005472.013888889</v>
      </c>
      <c r="N275" s="6">
        <f t="shared" si="251"/>
        <v>31423.611111111117</v>
      </c>
      <c r="O275" s="6">
        <f t="shared" si="251"/>
        <v>0</v>
      </c>
      <c r="P275" s="7">
        <f>AVERAGE(P260,P245,P230,P215,P200,P185,P170,P155,P140,P125,P110,P95,P80,P65,P50,P35,P20,P5)</f>
        <v>8036895.6250000019</v>
      </c>
      <c r="Q275" s="6">
        <f t="shared" si="251"/>
        <v>1007206.15625</v>
      </c>
      <c r="R275" s="6">
        <f t="shared" si="251"/>
        <v>1794709.0486111112</v>
      </c>
      <c r="S275" s="6">
        <f t="shared" si="251"/>
        <v>0</v>
      </c>
      <c r="T275" s="7">
        <f t="shared" si="251"/>
        <v>2801915.204861111</v>
      </c>
      <c r="U275" s="6">
        <f t="shared" si="251"/>
        <v>10998.263888888891</v>
      </c>
      <c r="V275" s="6">
        <f t="shared" si="251"/>
        <v>0</v>
      </c>
      <c r="W275" s="7">
        <f t="shared" si="251"/>
        <v>2812913.46875</v>
      </c>
    </row>
    <row r="276" spans="2:23" x14ac:dyDescent="0.3">
      <c r="B276" s="27">
        <v>11</v>
      </c>
      <c r="C276" s="6">
        <v>66823.722222222219</v>
      </c>
      <c r="D276" s="6">
        <v>895089.16666666663</v>
      </c>
      <c r="E276" s="6">
        <v>0</v>
      </c>
      <c r="F276" s="7">
        <f t="shared" si="251"/>
        <v>961912.88888888888</v>
      </c>
      <c r="G276" s="6">
        <v>3618.1666666666665</v>
      </c>
      <c r="H276" s="6">
        <v>0</v>
      </c>
      <c r="I276" s="7">
        <f t="shared" si="251"/>
        <v>965531.0555555555</v>
      </c>
      <c r="J276" s="6">
        <f t="shared" si="251"/>
        <v>27843.217592592591</v>
      </c>
      <c r="K276" s="6">
        <f t="shared" si="251"/>
        <v>372953.81944444444</v>
      </c>
      <c r="L276" s="6">
        <f t="shared" si="251"/>
        <v>0</v>
      </c>
      <c r="M276" s="7">
        <f t="shared" si="251"/>
        <v>400797.03703703708</v>
      </c>
      <c r="N276" s="6">
        <f t="shared" si="251"/>
        <v>1507.5694444444446</v>
      </c>
      <c r="O276" s="6">
        <f t="shared" si="251"/>
        <v>0</v>
      </c>
      <c r="P276" s="7">
        <f t="shared" si="251"/>
        <v>402304.60648148152</v>
      </c>
      <c r="Q276" s="6">
        <f t="shared" si="251"/>
        <v>9745.1261574074069</v>
      </c>
      <c r="R276" s="6">
        <f t="shared" si="251"/>
        <v>130533.83680555553</v>
      </c>
      <c r="S276" s="6">
        <f t="shared" si="251"/>
        <v>0</v>
      </c>
      <c r="T276" s="7">
        <f t="shared" si="251"/>
        <v>140278.96296296298</v>
      </c>
      <c r="U276" s="6">
        <f t="shared" si="251"/>
        <v>527.64930555555566</v>
      </c>
      <c r="V276" s="6">
        <f t="shared" si="251"/>
        <v>0</v>
      </c>
      <c r="W276" s="7">
        <f t="shared" si="251"/>
        <v>140806.61226851851</v>
      </c>
    </row>
    <row r="277" spans="2:23" x14ac:dyDescent="0.3">
      <c r="B277" s="27">
        <v>31</v>
      </c>
      <c r="C277" s="6">
        <v>81216148.388888896</v>
      </c>
      <c r="D277" s="6">
        <v>6823524.888888889</v>
      </c>
      <c r="E277" s="6">
        <v>4242612.666666667</v>
      </c>
      <c r="F277" s="7">
        <f t="shared" si="251"/>
        <v>92282285.944444448</v>
      </c>
      <c r="G277" s="6">
        <v>3423710.9444444445</v>
      </c>
      <c r="H277" s="6">
        <v>108290.83333333333</v>
      </c>
      <c r="I277" s="7">
        <f t="shared" si="251"/>
        <v>95814287.722222224</v>
      </c>
      <c r="J277" s="6">
        <f t="shared" si="251"/>
        <v>33840061.828703709</v>
      </c>
      <c r="K277" s="6">
        <f t="shared" si="251"/>
        <v>2843135.3703703713</v>
      </c>
      <c r="L277" s="6">
        <f t="shared" si="251"/>
        <v>1767755.2777777778</v>
      </c>
      <c r="M277" s="7">
        <f t="shared" si="251"/>
        <v>38450952.476851851</v>
      </c>
      <c r="N277" s="6">
        <f t="shared" si="251"/>
        <v>1426546.2268518517</v>
      </c>
      <c r="O277" s="6">
        <f t="shared" si="251"/>
        <v>45121.180555555555</v>
      </c>
      <c r="P277" s="7">
        <f t="shared" si="251"/>
        <v>39922619.884259261</v>
      </c>
      <c r="Q277" s="6">
        <f t="shared" si="251"/>
        <v>11844021.640046299</v>
      </c>
      <c r="R277" s="6">
        <f t="shared" si="251"/>
        <v>995097.37962962955</v>
      </c>
      <c r="S277" s="6">
        <f t="shared" si="251"/>
        <v>618714.34722222225</v>
      </c>
      <c r="T277" s="7">
        <f t="shared" si="251"/>
        <v>13457833.366898147</v>
      </c>
      <c r="U277" s="6">
        <f t="shared" si="251"/>
        <v>499291.17939814809</v>
      </c>
      <c r="V277" s="6">
        <f t="shared" si="251"/>
        <v>15792.413194444445</v>
      </c>
      <c r="W277" s="7">
        <f t="shared" si="251"/>
        <v>13972916.959490741</v>
      </c>
    </row>
    <row r="278" spans="2:23" x14ac:dyDescent="0.3">
      <c r="B278" s="27">
        <v>32</v>
      </c>
      <c r="C278" s="6">
        <v>0</v>
      </c>
      <c r="D278" s="6">
        <v>0</v>
      </c>
      <c r="E278" s="6">
        <v>0</v>
      </c>
      <c r="F278" s="7">
        <f t="shared" ref="F278:W285" si="252">AVERAGE(F263,F248,F233,F218,F203,F188,F173,F158,F143,F128,F113,F98,F83,F68,F53,F38,F23,F8)</f>
        <v>0</v>
      </c>
      <c r="G278" s="6">
        <v>0</v>
      </c>
      <c r="H278" s="6">
        <v>0</v>
      </c>
      <c r="I278" s="7">
        <f t="shared" si="252"/>
        <v>0</v>
      </c>
      <c r="J278" s="6">
        <f t="shared" si="252"/>
        <v>0</v>
      </c>
      <c r="K278" s="6">
        <f t="shared" si="252"/>
        <v>0</v>
      </c>
      <c r="L278" s="6">
        <f t="shared" si="252"/>
        <v>0</v>
      </c>
      <c r="M278" s="7">
        <f t="shared" si="252"/>
        <v>0</v>
      </c>
      <c r="N278" s="6">
        <f t="shared" si="252"/>
        <v>0</v>
      </c>
      <c r="O278" s="6">
        <f t="shared" si="252"/>
        <v>0</v>
      </c>
      <c r="P278" s="7">
        <f t="shared" si="252"/>
        <v>0</v>
      </c>
      <c r="Q278" s="6">
        <f t="shared" si="252"/>
        <v>0</v>
      </c>
      <c r="R278" s="6">
        <f t="shared" si="252"/>
        <v>0</v>
      </c>
      <c r="S278" s="6">
        <f t="shared" si="252"/>
        <v>0</v>
      </c>
      <c r="T278" s="7">
        <f t="shared" si="252"/>
        <v>0</v>
      </c>
      <c r="U278" s="6">
        <f t="shared" si="252"/>
        <v>0</v>
      </c>
      <c r="V278" s="6">
        <f t="shared" si="252"/>
        <v>0</v>
      </c>
      <c r="W278" s="7">
        <f t="shared" si="252"/>
        <v>0</v>
      </c>
    </row>
    <row r="279" spans="2:23" x14ac:dyDescent="0.3">
      <c r="B279" s="27">
        <v>33</v>
      </c>
      <c r="C279" s="6">
        <v>1368065.1666666667</v>
      </c>
      <c r="D279" s="6">
        <v>691132.5</v>
      </c>
      <c r="E279" s="6">
        <v>390.94444444444446</v>
      </c>
      <c r="F279" s="7">
        <f t="shared" si="252"/>
        <v>2059588.611111111</v>
      </c>
      <c r="G279" s="6">
        <v>6124.7777777777774</v>
      </c>
      <c r="H279" s="6">
        <v>71567637.388888896</v>
      </c>
      <c r="I279" s="7">
        <f t="shared" si="252"/>
        <v>73633350.777777776</v>
      </c>
      <c r="J279" s="6">
        <f t="shared" si="252"/>
        <v>570027.15277777775</v>
      </c>
      <c r="K279" s="6">
        <f t="shared" si="252"/>
        <v>287971.87499999994</v>
      </c>
      <c r="L279" s="6">
        <f t="shared" si="252"/>
        <v>162.89351851851856</v>
      </c>
      <c r="M279" s="7">
        <f t="shared" si="252"/>
        <v>858161.92129629629</v>
      </c>
      <c r="N279" s="6">
        <f t="shared" si="252"/>
        <v>2551.9907407407409</v>
      </c>
      <c r="O279" s="6">
        <f t="shared" si="252"/>
        <v>29819848.912037041</v>
      </c>
      <c r="P279" s="7">
        <f t="shared" si="252"/>
        <v>30680562.824074071</v>
      </c>
      <c r="Q279" s="6">
        <f t="shared" si="252"/>
        <v>199509.50347222222</v>
      </c>
      <c r="R279" s="6">
        <f t="shared" si="252"/>
        <v>100790.15625</v>
      </c>
      <c r="S279" s="6">
        <f t="shared" si="252"/>
        <v>57.012731481481488</v>
      </c>
      <c r="T279" s="7">
        <f t="shared" si="252"/>
        <v>300356.67245370371</v>
      </c>
      <c r="U279" s="6">
        <f t="shared" si="252"/>
        <v>893.19675925925924</v>
      </c>
      <c r="V279" s="6">
        <f t="shared" si="252"/>
        <v>10436947.119212963</v>
      </c>
      <c r="W279" s="7">
        <f t="shared" si="252"/>
        <v>10738196.988425925</v>
      </c>
    </row>
    <row r="280" spans="2:23" x14ac:dyDescent="0.3">
      <c r="B280" s="27">
        <v>40</v>
      </c>
      <c r="C280" s="6">
        <v>0</v>
      </c>
      <c r="D280" s="6">
        <v>0</v>
      </c>
      <c r="E280" s="6">
        <v>0</v>
      </c>
      <c r="F280" s="7">
        <f t="shared" si="252"/>
        <v>0</v>
      </c>
      <c r="G280" s="6">
        <v>0</v>
      </c>
      <c r="H280" s="6">
        <v>0</v>
      </c>
      <c r="I280" s="7">
        <f t="shared" si="252"/>
        <v>0</v>
      </c>
      <c r="J280" s="6">
        <f t="shared" si="252"/>
        <v>0</v>
      </c>
      <c r="K280" s="6">
        <f t="shared" si="252"/>
        <v>0</v>
      </c>
      <c r="L280" s="6">
        <f t="shared" si="252"/>
        <v>0</v>
      </c>
      <c r="M280" s="7">
        <f t="shared" si="252"/>
        <v>0</v>
      </c>
      <c r="N280" s="6">
        <f t="shared" si="252"/>
        <v>0</v>
      </c>
      <c r="O280" s="6">
        <f t="shared" si="252"/>
        <v>0</v>
      </c>
      <c r="P280" s="7">
        <f t="shared" si="252"/>
        <v>0</v>
      </c>
      <c r="Q280" s="6">
        <f t="shared" si="252"/>
        <v>0</v>
      </c>
      <c r="R280" s="6">
        <f t="shared" si="252"/>
        <v>0</v>
      </c>
      <c r="S280" s="6">
        <f t="shared" si="252"/>
        <v>0</v>
      </c>
      <c r="T280" s="7">
        <f t="shared" si="252"/>
        <v>0</v>
      </c>
      <c r="U280" s="6">
        <f t="shared" si="252"/>
        <v>0</v>
      </c>
      <c r="V280" s="6">
        <f t="shared" si="252"/>
        <v>0</v>
      </c>
      <c r="W280" s="7">
        <f t="shared" si="252"/>
        <v>0</v>
      </c>
    </row>
    <row r="281" spans="2:23" x14ac:dyDescent="0.3">
      <c r="B281" s="27">
        <v>46</v>
      </c>
      <c r="C281" s="6">
        <v>0</v>
      </c>
      <c r="D281" s="6">
        <v>27318.722222222223</v>
      </c>
      <c r="E281" s="6">
        <v>0</v>
      </c>
      <c r="F281" s="7">
        <f t="shared" si="252"/>
        <v>27318.722222222223</v>
      </c>
      <c r="G281" s="6">
        <v>0</v>
      </c>
      <c r="H281" s="6">
        <v>0</v>
      </c>
      <c r="I281" s="7">
        <f t="shared" si="252"/>
        <v>27318.722222222223</v>
      </c>
      <c r="J281" s="6">
        <f t="shared" si="252"/>
        <v>0</v>
      </c>
      <c r="K281" s="6">
        <f t="shared" si="252"/>
        <v>11382.800925925927</v>
      </c>
      <c r="L281" s="6">
        <f t="shared" si="252"/>
        <v>0</v>
      </c>
      <c r="M281" s="7">
        <f t="shared" si="252"/>
        <v>11382.800925925927</v>
      </c>
      <c r="N281" s="6">
        <f t="shared" si="252"/>
        <v>0</v>
      </c>
      <c r="O281" s="6">
        <f t="shared" si="252"/>
        <v>0</v>
      </c>
      <c r="P281" s="7">
        <f t="shared" si="252"/>
        <v>11382.800925925927</v>
      </c>
      <c r="Q281" s="6">
        <f t="shared" si="252"/>
        <v>0</v>
      </c>
      <c r="R281" s="6">
        <f t="shared" si="252"/>
        <v>3983.9803240740739</v>
      </c>
      <c r="S281" s="6">
        <f t="shared" si="252"/>
        <v>0</v>
      </c>
      <c r="T281" s="7">
        <f t="shared" si="252"/>
        <v>3983.9803240740739</v>
      </c>
      <c r="U281" s="6">
        <f t="shared" si="252"/>
        <v>0</v>
      </c>
      <c r="V281" s="6">
        <f t="shared" si="252"/>
        <v>0</v>
      </c>
      <c r="W281" s="7">
        <f t="shared" si="252"/>
        <v>3983.9803240740739</v>
      </c>
    </row>
    <row r="282" spans="2:23" x14ac:dyDescent="0.3">
      <c r="B282" s="27">
        <v>47</v>
      </c>
      <c r="C282" s="6">
        <v>9597011.055555556</v>
      </c>
      <c r="D282" s="6">
        <v>5117.1111111111113</v>
      </c>
      <c r="E282" s="6">
        <v>389047.27777777775</v>
      </c>
      <c r="F282" s="7">
        <f t="shared" si="252"/>
        <v>9991175.444444444</v>
      </c>
      <c r="G282" s="6">
        <v>0</v>
      </c>
      <c r="H282" s="6">
        <v>9758936.6111111119</v>
      </c>
      <c r="I282" s="7">
        <f t="shared" si="252"/>
        <v>19750112.055555556</v>
      </c>
      <c r="J282" s="6">
        <f t="shared" si="252"/>
        <v>3998754.6064814818</v>
      </c>
      <c r="K282" s="6">
        <f t="shared" si="252"/>
        <v>2132.1296296296296</v>
      </c>
      <c r="L282" s="6">
        <f t="shared" si="252"/>
        <v>162103.03240740742</v>
      </c>
      <c r="M282" s="7">
        <f t="shared" si="252"/>
        <v>4162989.7685185182</v>
      </c>
      <c r="N282" s="6">
        <f t="shared" si="252"/>
        <v>0</v>
      </c>
      <c r="O282" s="6">
        <f t="shared" si="252"/>
        <v>4066223.5879629627</v>
      </c>
      <c r="P282" s="7">
        <f t="shared" si="252"/>
        <v>8229213.3564814813</v>
      </c>
      <c r="Q282" s="6">
        <f t="shared" si="252"/>
        <v>1399564.1122685187</v>
      </c>
      <c r="R282" s="6">
        <f t="shared" si="252"/>
        <v>746.24537037037032</v>
      </c>
      <c r="S282" s="6">
        <f t="shared" si="252"/>
        <v>56736.061342592599</v>
      </c>
      <c r="T282" s="7">
        <f t="shared" si="252"/>
        <v>1457046.4189814813</v>
      </c>
      <c r="U282" s="6">
        <f t="shared" si="252"/>
        <v>0</v>
      </c>
      <c r="V282" s="6">
        <f t="shared" si="252"/>
        <v>1423178.2557870368</v>
      </c>
      <c r="W282" s="7">
        <f t="shared" si="252"/>
        <v>2880224.6747685177</v>
      </c>
    </row>
    <row r="283" spans="2:23" x14ac:dyDescent="0.3">
      <c r="B283" s="27">
        <v>65</v>
      </c>
      <c r="C283" s="6">
        <v>581747.38888888888</v>
      </c>
      <c r="D283" s="6">
        <v>9582828.055555556</v>
      </c>
      <c r="E283" s="6">
        <v>0</v>
      </c>
      <c r="F283" s="7">
        <f t="shared" si="252"/>
        <v>10164575.444444444</v>
      </c>
      <c r="G283" s="6">
        <v>0</v>
      </c>
      <c r="H283" s="6">
        <v>0</v>
      </c>
      <c r="I283" s="7">
        <f t="shared" si="252"/>
        <v>10164575.444444444</v>
      </c>
      <c r="J283" s="6">
        <f t="shared" si="252"/>
        <v>242394.74537037034</v>
      </c>
      <c r="K283" s="6">
        <f t="shared" si="252"/>
        <v>3992845.0231481483</v>
      </c>
      <c r="L283" s="6">
        <f t="shared" si="252"/>
        <v>0</v>
      </c>
      <c r="M283" s="7">
        <f t="shared" si="252"/>
        <v>4235239.7685185187</v>
      </c>
      <c r="N283" s="6">
        <f t="shared" si="252"/>
        <v>0</v>
      </c>
      <c r="O283" s="6">
        <f t="shared" si="252"/>
        <v>0</v>
      </c>
      <c r="P283" s="7">
        <f t="shared" si="252"/>
        <v>4235239.7685185187</v>
      </c>
      <c r="Q283" s="6">
        <f t="shared" si="252"/>
        <v>84838.16087962962</v>
      </c>
      <c r="R283" s="6">
        <f t="shared" si="252"/>
        <v>1397495.7581018517</v>
      </c>
      <c r="S283" s="6">
        <f t="shared" si="252"/>
        <v>0</v>
      </c>
      <c r="T283" s="7">
        <f t="shared" si="252"/>
        <v>1482333.9189814813</v>
      </c>
      <c r="U283" s="6">
        <f t="shared" si="252"/>
        <v>0</v>
      </c>
      <c r="V283" s="6">
        <f t="shared" si="252"/>
        <v>0</v>
      </c>
      <c r="W283" s="7">
        <f t="shared" si="252"/>
        <v>1482333.9189814813</v>
      </c>
    </row>
    <row r="284" spans="2:23" x14ac:dyDescent="0.3">
      <c r="B284" s="27">
        <v>66</v>
      </c>
      <c r="C284" s="6">
        <v>0</v>
      </c>
      <c r="D284" s="6">
        <v>0</v>
      </c>
      <c r="E284" s="6">
        <v>0</v>
      </c>
      <c r="F284" s="7">
        <f t="shared" si="252"/>
        <v>0</v>
      </c>
      <c r="G284" s="6">
        <v>0</v>
      </c>
      <c r="H284" s="6">
        <v>0</v>
      </c>
      <c r="I284" s="7">
        <f t="shared" si="252"/>
        <v>0</v>
      </c>
      <c r="J284" s="6">
        <f t="shared" si="252"/>
        <v>0</v>
      </c>
      <c r="K284" s="6">
        <f t="shared" si="252"/>
        <v>0</v>
      </c>
      <c r="L284" s="6">
        <f t="shared" si="252"/>
        <v>0</v>
      </c>
      <c r="M284" s="7">
        <f t="shared" si="252"/>
        <v>0</v>
      </c>
      <c r="N284" s="6">
        <f t="shared" si="252"/>
        <v>0</v>
      </c>
      <c r="O284" s="6">
        <f t="shared" si="252"/>
        <v>0</v>
      </c>
      <c r="P284" s="7">
        <f t="shared" si="252"/>
        <v>0</v>
      </c>
      <c r="Q284" s="6">
        <f t="shared" si="252"/>
        <v>0</v>
      </c>
      <c r="R284" s="6">
        <f t="shared" si="252"/>
        <v>0</v>
      </c>
      <c r="S284" s="6">
        <f t="shared" si="252"/>
        <v>0</v>
      </c>
      <c r="T284" s="7">
        <f t="shared" si="252"/>
        <v>0</v>
      </c>
      <c r="U284" s="6">
        <f t="shared" si="252"/>
        <v>0</v>
      </c>
      <c r="V284" s="6">
        <f t="shared" si="252"/>
        <v>0</v>
      </c>
      <c r="W284" s="7">
        <f t="shared" si="252"/>
        <v>0</v>
      </c>
    </row>
    <row r="285" spans="2:23" x14ac:dyDescent="0.3">
      <c r="B285" s="27">
        <v>82</v>
      </c>
      <c r="C285" s="6">
        <v>3587233.9444444445</v>
      </c>
      <c r="D285" s="6">
        <v>1863610.111111111</v>
      </c>
      <c r="E285" s="6">
        <v>680263.27777777775</v>
      </c>
      <c r="F285" s="7">
        <f t="shared" si="252"/>
        <v>6131107.333333333</v>
      </c>
      <c r="G285" s="6">
        <v>0</v>
      </c>
      <c r="H285" s="6">
        <v>716580.11111111112</v>
      </c>
      <c r="I285" s="7">
        <f t="shared" si="252"/>
        <v>6847687.444444444</v>
      </c>
      <c r="J285" s="6">
        <f t="shared" si="252"/>
        <v>1494680.8101851856</v>
      </c>
      <c r="K285" s="6">
        <f t="shared" si="252"/>
        <v>776504.21296296315</v>
      </c>
      <c r="L285" s="6">
        <f t="shared" si="252"/>
        <v>283443.03240740742</v>
      </c>
      <c r="M285" s="7">
        <f t="shared" si="252"/>
        <v>2554628.055555556</v>
      </c>
      <c r="N285" s="6">
        <f t="shared" si="252"/>
        <v>0</v>
      </c>
      <c r="O285" s="6">
        <f t="shared" si="252"/>
        <v>298575.04629629629</v>
      </c>
      <c r="P285" s="7">
        <f t="shared" si="252"/>
        <v>2853203.1018518521</v>
      </c>
      <c r="Q285" s="6">
        <f t="shared" si="252"/>
        <v>523138.28356481477</v>
      </c>
      <c r="R285" s="6">
        <f t="shared" si="252"/>
        <v>271776.47453703708</v>
      </c>
      <c r="S285" s="6">
        <f t="shared" si="252"/>
        <v>99205.061342592599</v>
      </c>
      <c r="T285" s="7">
        <f t="shared" si="252"/>
        <v>894119.81944444438</v>
      </c>
      <c r="U285" s="6">
        <f t="shared" si="252"/>
        <v>0</v>
      </c>
      <c r="V285" s="6">
        <f t="shared" si="252"/>
        <v>104501.26620370372</v>
      </c>
      <c r="W285" s="7">
        <f t="shared" si="252"/>
        <v>998621.0856481482</v>
      </c>
    </row>
    <row r="286" spans="2:23" x14ac:dyDescent="0.3">
      <c r="B286" s="28" t="s">
        <v>8</v>
      </c>
      <c r="C286" s="6">
        <v>103323586.16666669</v>
      </c>
      <c r="D286" s="6">
        <v>32195196.888888892</v>
      </c>
      <c r="E286" s="6">
        <v>5312314.166666667</v>
      </c>
      <c r="F286" s="7">
        <f t="shared" ref="F286:V286" si="253">SUM(F275:F285)</f>
        <v>140831097.22222224</v>
      </c>
      <c r="G286" s="6">
        <v>3508870.555555556</v>
      </c>
      <c r="H286" s="6">
        <v>82151444.944444448</v>
      </c>
      <c r="I286" s="7">
        <f t="shared" si="253"/>
        <v>226491412.72222221</v>
      </c>
      <c r="J286" s="6">
        <f t="shared" si="253"/>
        <v>43051494.236111119</v>
      </c>
      <c r="K286" s="6">
        <f t="shared" si="253"/>
        <v>13414665.370370369</v>
      </c>
      <c r="L286" s="6">
        <f t="shared" si="253"/>
        <v>2213464.236111111</v>
      </c>
      <c r="M286" s="7">
        <f t="shared" si="253"/>
        <v>58679623.842592582</v>
      </c>
      <c r="N286" s="6">
        <f t="shared" si="253"/>
        <v>1462029.3981481479</v>
      </c>
      <c r="O286" s="6">
        <f t="shared" si="253"/>
        <v>34229768.726851858</v>
      </c>
      <c r="P286" s="7">
        <f t="shared" si="253"/>
        <v>94371421.967592597</v>
      </c>
      <c r="Q286" s="6">
        <f t="shared" si="253"/>
        <v>15068022.98263889</v>
      </c>
      <c r="R286" s="6">
        <f t="shared" si="253"/>
        <v>4695132.8796296297</v>
      </c>
      <c r="S286" s="6">
        <f t="shared" si="253"/>
        <v>774712.48263888888</v>
      </c>
      <c r="T286" s="7">
        <f t="shared" si="253"/>
        <v>20537868.344907407</v>
      </c>
      <c r="U286" s="6">
        <f t="shared" si="253"/>
        <v>511710.2893518518</v>
      </c>
      <c r="V286" s="6">
        <f t="shared" si="253"/>
        <v>11980419.054398147</v>
      </c>
      <c r="W286" s="7">
        <f>SUM(W275:W285)</f>
        <v>33029997.68865741</v>
      </c>
    </row>
  </sheetData>
  <mergeCells count="57">
    <mergeCell ref="C273:I273"/>
    <mergeCell ref="J273:P273"/>
    <mergeCell ref="Q273:W273"/>
    <mergeCell ref="C243:I243"/>
    <mergeCell ref="J243:P243"/>
    <mergeCell ref="Q243:W243"/>
    <mergeCell ref="C258:I258"/>
    <mergeCell ref="J258:P258"/>
    <mergeCell ref="Q258:W258"/>
    <mergeCell ref="C213:I213"/>
    <mergeCell ref="J213:P213"/>
    <mergeCell ref="Q213:W213"/>
    <mergeCell ref="C228:I228"/>
    <mergeCell ref="J228:P228"/>
    <mergeCell ref="Q228:W228"/>
    <mergeCell ref="C183:I183"/>
    <mergeCell ref="J183:P183"/>
    <mergeCell ref="Q183:W183"/>
    <mergeCell ref="C198:I198"/>
    <mergeCell ref="J198:P198"/>
    <mergeCell ref="Q198:W198"/>
    <mergeCell ref="C153:I153"/>
    <mergeCell ref="J153:P153"/>
    <mergeCell ref="Q153:W153"/>
    <mergeCell ref="C168:I168"/>
    <mergeCell ref="J168:P168"/>
    <mergeCell ref="Q168:W168"/>
    <mergeCell ref="C123:I123"/>
    <mergeCell ref="J123:P123"/>
    <mergeCell ref="Q123:W123"/>
    <mergeCell ref="C138:I138"/>
    <mergeCell ref="J138:P138"/>
    <mergeCell ref="Q138:W138"/>
    <mergeCell ref="C93:I93"/>
    <mergeCell ref="J93:P93"/>
    <mergeCell ref="Q93:W93"/>
    <mergeCell ref="C108:I108"/>
    <mergeCell ref="J108:P108"/>
    <mergeCell ref="Q108:W108"/>
    <mergeCell ref="C63:I63"/>
    <mergeCell ref="J63:P63"/>
    <mergeCell ref="Q63:W63"/>
    <mergeCell ref="C78:I78"/>
    <mergeCell ref="J78:P78"/>
    <mergeCell ref="Q78:W78"/>
    <mergeCell ref="C33:I33"/>
    <mergeCell ref="J33:P33"/>
    <mergeCell ref="Q33:W33"/>
    <mergeCell ref="C48:I48"/>
    <mergeCell ref="J48:P48"/>
    <mergeCell ref="Q48:W48"/>
    <mergeCell ref="C3:I3"/>
    <mergeCell ref="J3:P3"/>
    <mergeCell ref="Q3:W3"/>
    <mergeCell ref="C18:I18"/>
    <mergeCell ref="J18:P18"/>
    <mergeCell ref="Q18:W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a16288-0345-42cf-bb7e-2c5f3ca07a9f">
      <Terms xmlns="http://schemas.microsoft.com/office/infopath/2007/PartnerControls"/>
    </lcf76f155ced4ddcb4097134ff3c332f>
    <TaxCatchAll xmlns="44148a75-c37a-4e5f-acb7-721edbd40f9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5A6CE09559F7428BBA8AB68854FB81" ma:contentTypeVersion="11" ma:contentTypeDescription="Crée un document." ma:contentTypeScope="" ma:versionID="4628d88839eae0fc4e41c351f91431fb">
  <xsd:schema xmlns:xsd="http://www.w3.org/2001/XMLSchema" xmlns:xs="http://www.w3.org/2001/XMLSchema" xmlns:p="http://schemas.microsoft.com/office/2006/metadata/properties" xmlns:ns2="aea16288-0345-42cf-bb7e-2c5f3ca07a9f" xmlns:ns3="44148a75-c37a-4e5f-acb7-721edbd40f9f" targetNamespace="http://schemas.microsoft.com/office/2006/metadata/properties" ma:root="true" ma:fieldsID="1307e970fd83f9e57267f3eb56074cab" ns2:_="" ns3:_="">
    <xsd:import namespace="aea16288-0345-42cf-bb7e-2c5f3ca07a9f"/>
    <xsd:import namespace="44148a75-c37a-4e5f-acb7-721edbd40f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a16288-0345-42cf-bb7e-2c5f3ca07a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1a57741f-0e95-4d12-a528-446cbec94b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48a75-c37a-4e5f-acb7-721edbd40f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e8dc8a0-f553-4958-a3a1-28d2e539b5d7}" ma:internalName="TaxCatchAll" ma:showField="CatchAllData" ma:web="44148a75-c37a-4e5f-acb7-721edbd40f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D5107E-A05A-421A-9DB0-61CB4F51F6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213873-E4E9-4AE8-8C35-A0DC61AA9795}">
  <ds:schemaRefs>
    <ds:schemaRef ds:uri="44148a75-c37a-4e5f-acb7-721edbd40f9f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aea16288-0345-42cf-bb7e-2c5f3ca07a9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DF2AEF8-49AA-4A17-BB9C-C9173740EC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a16288-0345-42cf-bb7e-2c5f3ca07a9f"/>
    <ds:schemaRef ds:uri="44148a75-c37a-4e5f-acb7-721edbd40f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UG_Garonne_IRR</vt:lpstr>
      <vt:lpstr>UG_AEP</vt:lpstr>
      <vt:lpstr>UG_Garonne_IND</vt:lpstr>
      <vt:lpstr>DEPT_IRR</vt:lpstr>
      <vt:lpstr>DEPT_IND</vt:lpstr>
      <vt:lpstr>DEPT_AEP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Marion</dc:creator>
  <cp:keywords/>
  <dc:description/>
  <cp:lastModifiedBy>Loic GUYOT</cp:lastModifiedBy>
  <cp:revision/>
  <dcterms:created xsi:type="dcterms:W3CDTF">2023-03-23T11:26:45Z</dcterms:created>
  <dcterms:modified xsi:type="dcterms:W3CDTF">2024-01-23T13:45:03Z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0x010100F15A6CE09559F7428BBA8AB68854FB81</vt:lpwstr>
  </property>
</Properties>
</file>